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codeName="ThisWorkbook"/>
  <mc:AlternateContent xmlns:mc="http://schemas.openxmlformats.org/markup-compatibility/2006">
    <mc:Choice Requires="x15">
      <x15ac:absPath xmlns:x15ac="http://schemas.microsoft.com/office/spreadsheetml/2010/11/ac" url="https://tuprd-my.sharepoint.com/personal/tuq41290_temple_edu/Documents/"/>
    </mc:Choice>
  </mc:AlternateContent>
  <xr:revisionPtr revIDLastSave="833" documentId="8_{EED883BB-01BD-4E0C-AA75-D7F2793764A1}" xr6:coauthVersionLast="47" xr6:coauthVersionMax="47" xr10:uidLastSave="{26DF686D-F9F1-46A5-8BA9-650570736D9F}"/>
  <bookViews>
    <workbookView xWindow="-103" yWindow="-103" windowWidth="23657" windowHeight="15120" firstSheet="1" activeTab="1" xr2:uid="{00000000-000D-0000-FFFF-FFFF00000000}"/>
  </bookViews>
  <sheets>
    <sheet name="Project schedule" sheetId="11" r:id="rId1"/>
    <sheet name="Tasks" sheetId="13" r:id="rId2"/>
    <sheet name="CAD" sheetId="14" r:id="rId3"/>
  </sheets>
  <definedNames>
    <definedName name="Display_Week">'Project schedule'!$Q$2</definedName>
    <definedName name="_xlnm.Print_Titles" localSheetId="0">'Project schedule'!$4:$6</definedName>
    <definedName name="Project_Start">'Project schedule'!$Q$1</definedName>
    <definedName name="task_end" localSheetId="0">'Project schedule'!$F1</definedName>
    <definedName name="task_progress" localSheetId="0">'Project schedule'!$D1</definedName>
    <definedName name="task_start" localSheetId="0">'Project schedule'!$E1</definedName>
    <definedName name="today" localSheetId="0">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1" l="1"/>
  <c r="F11" i="11"/>
  <c r="F10" i="11"/>
  <c r="E12" i="11"/>
  <c r="F12" i="11" s="1"/>
  <c r="E13" i="11" s="1"/>
  <c r="F22" i="11"/>
  <c r="E25" i="11"/>
  <c r="F25" i="11" s="1"/>
  <c r="F23" i="11"/>
  <c r="E15" i="11"/>
  <c r="F26" i="11"/>
  <c r="H7" i="11"/>
  <c r="I5" i="11" l="1"/>
  <c r="H30" i="11"/>
  <c r="H29" i="11"/>
  <c r="H24" i="11"/>
  <c r="H19" i="11"/>
  <c r="H14" i="11"/>
  <c r="H9" i="11"/>
  <c r="H10" i="11" l="1"/>
  <c r="I6" i="11"/>
  <c r="H28" i="11" l="1"/>
  <c r="E27" i="11"/>
  <c r="F27" i="11" s="1"/>
  <c r="H25" i="11"/>
  <c r="H23" i="11"/>
  <c r="H11" i="11"/>
  <c r="F15" i="11"/>
  <c r="J5" i="11"/>
  <c r="K5" i="11" s="1"/>
  <c r="L5" i="11" s="1"/>
  <c r="M5" i="11" s="1"/>
  <c r="N5" i="11" s="1"/>
  <c r="O5" i="11" s="1"/>
  <c r="P5" i="11" s="1"/>
  <c r="I4" i="11"/>
  <c r="H17" i="11" l="1"/>
  <c r="H15" i="11"/>
  <c r="H26" i="11"/>
  <c r="H27" i="11"/>
  <c r="H20" i="11"/>
  <c r="H12" i="11"/>
  <c r="H13" i="11"/>
  <c r="P4" i="11"/>
  <c r="Q5" i="11"/>
  <c r="R5" i="11" s="1"/>
  <c r="S5" i="11" s="1"/>
  <c r="T5" i="11" s="1"/>
  <c r="U5" i="11" s="1"/>
  <c r="V5" i="11" s="1"/>
  <c r="W5" i="11" s="1"/>
  <c r="J6" i="11"/>
  <c r="H16" i="11" l="1"/>
  <c r="H18" i="11"/>
  <c r="W4" i="1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BC5" i="11" s="1"/>
  <c r="V6" i="11"/>
  <c r="BD5" i="11" l="1"/>
  <c r="BC6" i="11"/>
  <c r="BB6" i="11"/>
  <c r="W6" i="11"/>
  <c r="BD6" i="11" l="1"/>
  <c r="BE5" i="11"/>
  <c r="BF5" i="11" s="1"/>
  <c r="X6" i="11"/>
  <c r="BG5" i="11" l="1"/>
  <c r="BF4" i="11"/>
  <c r="BF6" i="11"/>
  <c r="BE6" i="11"/>
  <c r="Y6" i="11"/>
  <c r="BG6" i="11" l="1"/>
  <c r="BH5" i="11"/>
  <c r="Z6" i="11"/>
  <c r="BI5" i="11" l="1"/>
  <c r="BH6" i="11"/>
  <c r="AA6" i="11"/>
  <c r="BJ5" i="11" l="1"/>
  <c r="BI6" i="11"/>
  <c r="AB6" i="11"/>
  <c r="BJ6" i="11" l="1"/>
  <c r="BK5" i="11"/>
  <c r="AC6" i="11"/>
  <c r="BL5" i="11" l="1"/>
  <c r="BK6" i="11"/>
  <c r="AD6" i="11"/>
  <c r="BL6" i="11" l="1"/>
  <c r="BM5" i="11"/>
  <c r="AE6" i="11"/>
  <c r="BM6" i="11" l="1"/>
  <c r="BM4" i="11"/>
  <c r="BN5" i="11"/>
  <c r="AF6" i="11"/>
  <c r="BO5" i="11" l="1"/>
  <c r="BN6" i="11"/>
  <c r="AG6" i="11"/>
  <c r="BO6" i="11" l="1"/>
  <c r="BP5" i="11"/>
  <c r="AH6" i="11"/>
  <c r="BQ5" i="11" l="1"/>
  <c r="BP6" i="11"/>
  <c r="AI6" i="11"/>
  <c r="BR5" i="11" l="1"/>
  <c r="BQ6" i="11"/>
  <c r="AJ6" i="11"/>
  <c r="BS5" i="11" l="1"/>
  <c r="BR6" i="11"/>
  <c r="AK6" i="11"/>
  <c r="BT5" i="11" l="1"/>
  <c r="BS6" i="11"/>
  <c r="AL6" i="11"/>
  <c r="BU5" i="11" l="1"/>
  <c r="BT6" i="11"/>
  <c r="BT4" i="11"/>
  <c r="AM6" i="11"/>
  <c r="BU6" i="11" l="1"/>
  <c r="BV5" i="11"/>
  <c r="AN6" i="11"/>
  <c r="BW5" i="11" l="1"/>
  <c r="BV6" i="11"/>
  <c r="AO6" i="11"/>
  <c r="BX5" i="11" l="1"/>
  <c r="BW6" i="11"/>
  <c r="AP6" i="11"/>
  <c r="BY5" i="11" l="1"/>
  <c r="BX6" i="11"/>
  <c r="AQ6" i="11"/>
  <c r="BZ5" i="11" l="1"/>
  <c r="BY6" i="11"/>
  <c r="AR6" i="11"/>
  <c r="CA5" i="11" l="1"/>
  <c r="BZ6" i="11"/>
  <c r="CA6" i="11" l="1"/>
  <c r="CB5" i="11"/>
  <c r="CA4" i="11"/>
  <c r="CB6" i="11" l="1"/>
  <c r="CC5" i="11"/>
  <c r="CD5" i="11" l="1"/>
  <c r="CC6" i="11"/>
  <c r="CE5" i="11" l="1"/>
  <c r="CD6" i="11"/>
  <c r="CF5" i="11" l="1"/>
  <c r="CE6" i="11"/>
  <c r="CG5" i="11" l="1"/>
  <c r="CF6" i="11"/>
  <c r="CG6" i="11" l="1"/>
  <c r="CH5" i="11"/>
  <c r="CI5" i="11" l="1"/>
  <c r="CH6" i="11"/>
  <c r="CH4" i="11"/>
  <c r="CJ5" i="11" l="1"/>
  <c r="CI6" i="11"/>
  <c r="CK5" i="11" l="1"/>
  <c r="CJ6" i="11"/>
  <c r="CK6" i="11" l="1"/>
  <c r="CL5" i="11"/>
  <c r="CM5" i="11" l="1"/>
  <c r="CL6" i="11"/>
  <c r="CM6" i="11" l="1"/>
  <c r="CN5" i="11"/>
  <c r="CN6" i="11" l="1"/>
  <c r="CO5" i="11"/>
  <c r="CP5" i="11" l="1"/>
  <c r="CO6" i="11"/>
  <c r="CO4" i="11"/>
  <c r="CQ5" i="11" l="1"/>
  <c r="CP6" i="11"/>
  <c r="CR5" i="11" l="1"/>
  <c r="CQ6" i="11"/>
  <c r="CS5" i="11" l="1"/>
  <c r="CR6" i="11"/>
  <c r="CS6" i="11" l="1"/>
  <c r="CT5" i="11"/>
  <c r="CU5" i="11" l="1"/>
  <c r="CT6" i="11"/>
  <c r="CV5" i="11" l="1"/>
  <c r="CU6" i="11"/>
  <c r="CW5" i="11" l="1"/>
  <c r="CV6" i="11"/>
  <c r="CV4" i="11"/>
  <c r="CW6" i="11" l="1"/>
  <c r="CX5" i="11"/>
  <c r="CY5" i="11" l="1"/>
  <c r="CX6" i="11"/>
  <c r="CY6" i="11" l="1"/>
  <c r="CZ5" i="11"/>
  <c r="CZ6" i="11" l="1"/>
  <c r="DA5" i="11"/>
  <c r="DB5" i="11" l="1"/>
  <c r="DA6" i="11"/>
  <c r="DC5" i="11" l="1"/>
  <c r="DB6" i="11"/>
  <c r="DD5" i="11" l="1"/>
  <c r="DC6" i="11"/>
  <c r="DC4" i="11"/>
  <c r="DE5" i="11" l="1"/>
  <c r="DD6" i="11"/>
  <c r="DE6" i="11" l="1"/>
  <c r="DF5" i="11"/>
  <c r="DG5" i="11" l="1"/>
  <c r="DF6" i="11"/>
  <c r="DH5" i="11" l="1"/>
  <c r="DG6" i="11"/>
  <c r="DH6" i="11" l="1"/>
  <c r="DI5" i="11"/>
  <c r="DI6" i="11" l="1"/>
  <c r="DJ5" i="11"/>
  <c r="DK5" i="11" l="1"/>
  <c r="DJ6" i="11"/>
  <c r="DJ4" i="11"/>
  <c r="DK6" i="11" l="1"/>
  <c r="DL5" i="11"/>
  <c r="DL6" i="11" l="1"/>
  <c r="DM5" i="11"/>
  <c r="DN5" i="11" l="1"/>
  <c r="DM6" i="11"/>
  <c r="DO5" i="11" l="1"/>
  <c r="DN6" i="11"/>
  <c r="DP5" i="11" l="1"/>
  <c r="DP6" i="11" s="1"/>
  <c r="DO6" i="11"/>
</calcChain>
</file>

<file path=xl/sharedStrings.xml><?xml version="1.0" encoding="utf-8"?>
<sst xmlns="http://schemas.openxmlformats.org/spreadsheetml/2006/main" count="91" uniqueCount="76">
  <si>
    <t>Egg Cracker</t>
  </si>
  <si>
    <t>Project start:</t>
  </si>
  <si>
    <t>Senior Design 2</t>
  </si>
  <si>
    <t>Britney Hollie Misa Sheryl</t>
  </si>
  <si>
    <t>Display week:</t>
  </si>
  <si>
    <t>TASK</t>
  </si>
  <si>
    <t>ASSIGNED TO</t>
  </si>
  <si>
    <t>PROGRESS</t>
  </si>
  <si>
    <t>START</t>
  </si>
  <si>
    <t>END</t>
  </si>
  <si>
    <t xml:space="preserve">Do not delete this row. This row is hidden to preserve a formula that is used to highlight the current day within the project schedule. </t>
  </si>
  <si>
    <t>Assignment Schedule</t>
  </si>
  <si>
    <t>Paper Due</t>
  </si>
  <si>
    <t>Assessment</t>
  </si>
  <si>
    <t>Presentation</t>
  </si>
  <si>
    <t>Fall Break</t>
  </si>
  <si>
    <t>Equations</t>
  </si>
  <si>
    <t>Develop Design Equations</t>
  </si>
  <si>
    <t>Create Force Diagrams for all Moving Parts</t>
  </si>
  <si>
    <t>Determine Spring Constants and Measurements</t>
  </si>
  <si>
    <t>Design</t>
  </si>
  <si>
    <t>Disassemble Existing Device</t>
  </si>
  <si>
    <t>Measure Componenets</t>
  </si>
  <si>
    <t>Consider Initial Edits to Design</t>
  </si>
  <si>
    <t>Develop Cost Analysis</t>
  </si>
  <si>
    <t>SolidWorks Simulation</t>
  </si>
  <si>
    <t>Complete Individual Parts CAD</t>
  </si>
  <si>
    <t>Compile into Assembly</t>
  </si>
  <si>
    <t>Ensure Assembly Functions through Simulation</t>
  </si>
  <si>
    <t>Run Stress and Design Analysis</t>
  </si>
  <si>
    <t>Fabrication</t>
  </si>
  <si>
    <t>Print and Test Initial Prototype</t>
  </si>
  <si>
    <t>Edit CAD with Updates</t>
  </si>
  <si>
    <t>Print and Test Updates</t>
  </si>
  <si>
    <t>Insert new rows ABOVE this one</t>
  </si>
  <si>
    <t>Week</t>
  </si>
  <si>
    <t>Date</t>
  </si>
  <si>
    <t>Deliverable</t>
  </si>
  <si>
    <t>Problem Statement</t>
  </si>
  <si>
    <t>Writing Assignment</t>
  </si>
  <si>
    <t>Design Criteria</t>
  </si>
  <si>
    <t>Presentation 1</t>
  </si>
  <si>
    <t>Peer Eval 1</t>
  </si>
  <si>
    <t>Evaluations</t>
  </si>
  <si>
    <t>Potential Solutions</t>
  </si>
  <si>
    <t>CAD</t>
  </si>
  <si>
    <t>Send off to print</t>
  </si>
  <si>
    <t>Printing</t>
  </si>
  <si>
    <t>Preliminary Design</t>
  </si>
  <si>
    <t>Presentation 2</t>
  </si>
  <si>
    <t>Peer Eval 2</t>
  </si>
  <si>
    <t>CAD adjustments and reprint</t>
  </si>
  <si>
    <t>CAD 3 and reprint</t>
  </si>
  <si>
    <t>Chosen Intermediate Design</t>
  </si>
  <si>
    <t>Advisor Check Off</t>
  </si>
  <si>
    <t>Presentation 3</t>
  </si>
  <si>
    <t>Peer Eval 3</t>
  </si>
  <si>
    <t>Self Assessment</t>
  </si>
  <si>
    <t>Order Parts</t>
  </si>
  <si>
    <t>Testing Methods</t>
  </si>
  <si>
    <t>Progress Report 3</t>
  </si>
  <si>
    <t>Preliminary Results</t>
  </si>
  <si>
    <t>Presentation Day</t>
  </si>
  <si>
    <t>Poster Presentation</t>
  </si>
  <si>
    <t>part</t>
  </si>
  <si>
    <t>blade left</t>
  </si>
  <si>
    <t>blade right</t>
  </si>
  <si>
    <t>left handle</t>
  </si>
  <si>
    <t>right handle</t>
  </si>
  <si>
    <t>base lever</t>
  </si>
  <si>
    <t>body</t>
  </si>
  <si>
    <t>wedge</t>
  </si>
  <si>
    <t xml:space="preserve">egg holder </t>
  </si>
  <si>
    <t>egg separator</t>
  </si>
  <si>
    <t>center part</t>
  </si>
  <si>
    <t>assembly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</si>
</sst>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m/d/yy;@"/>
    <numFmt numFmtId="165" formatCode="ddd\,\ m/d/yyyy"/>
    <numFmt numFmtId="166" formatCode="mmm\ d\,\ yyyy"/>
    <numFmt numFmtId="167" formatCode="d"/>
    <numFmt numFmtId="168" formatCode="m/d;@"/>
  </numFmts>
  <fonts count="26">
    <font>
      <sz val="11"/>
      <color theme="1"/>
      <name val="Arial"/>
      <family val="2"/>
      <scheme val="minor"/>
    </font>
    <font>
      <sz val="10"/>
      <name val="Arial"/>
      <family val="2"/>
      <scheme val="minor"/>
    </font>
    <font>
      <u/>
      <sz val="11"/>
      <color indexed="12"/>
      <name val="Arial"/>
      <family val="2"/>
    </font>
    <font>
      <sz val="11"/>
      <name val="Arial"/>
      <family val="2"/>
      <scheme val="minor"/>
    </font>
    <font>
      <sz val="11"/>
      <color theme="1"/>
      <name val="Arial"/>
      <family val="2"/>
      <scheme val="minor"/>
    </font>
    <font>
      <sz val="14"/>
      <color theme="1"/>
      <name val="Arial"/>
      <family val="2"/>
      <scheme val="minor"/>
    </font>
    <font>
      <b/>
      <sz val="22"/>
      <color theme="1" tint="0.34998626667073579"/>
      <name val="Arial Black"/>
      <family val="2"/>
      <scheme val="major"/>
    </font>
    <font>
      <b/>
      <sz val="11"/>
      <color theme="1" tint="0.499984740745262"/>
      <name val="Arial"/>
      <family val="2"/>
      <scheme val="minor"/>
    </font>
    <font>
      <sz val="10"/>
      <color theme="1" tint="0.499984740745262"/>
      <name val="Arial"/>
      <family val="2"/>
    </font>
    <font>
      <sz val="11"/>
      <color theme="0"/>
      <name val="Arial"/>
      <family val="2"/>
      <scheme val="minor"/>
    </font>
    <font>
      <sz val="10"/>
      <name val="Arial"/>
      <family val="2"/>
    </font>
    <font>
      <b/>
      <sz val="20"/>
      <color theme="4" tint="-0.249977111117893"/>
      <name val="Arial"/>
      <family val="2"/>
    </font>
    <font>
      <sz val="11"/>
      <color theme="1"/>
      <name val="Arial"/>
      <family val="2"/>
    </font>
    <font>
      <sz val="16"/>
      <color theme="1"/>
      <name val="Arial"/>
      <family val="2"/>
      <scheme val="minor"/>
    </font>
    <font>
      <b/>
      <sz val="11"/>
      <name val="Arial"/>
      <family val="2"/>
      <scheme val="minor"/>
    </font>
    <font>
      <sz val="10"/>
      <color theme="1"/>
      <name val="Arial"/>
      <family val="2"/>
      <scheme val="minor"/>
    </font>
    <font>
      <b/>
      <sz val="10"/>
      <color theme="1"/>
      <name val="Arial"/>
      <family val="2"/>
      <scheme val="minor"/>
    </font>
    <font>
      <b/>
      <sz val="8"/>
      <name val="Arial"/>
      <family val="2"/>
      <scheme val="minor"/>
    </font>
    <font>
      <b/>
      <sz val="8"/>
      <color theme="1"/>
      <name val="Arial"/>
      <family val="2"/>
      <scheme val="minor"/>
    </font>
    <font>
      <b/>
      <sz val="12"/>
      <color theme="1"/>
      <name val="Arial"/>
      <family val="2"/>
      <scheme val="minor"/>
    </font>
    <font>
      <i/>
      <sz val="10"/>
      <color theme="1"/>
      <name val="Arial"/>
      <family val="2"/>
      <scheme val="minor"/>
    </font>
    <font>
      <sz val="10"/>
      <color theme="1" tint="0.499984740745262"/>
      <name val="Arial"/>
      <family val="2"/>
      <scheme val="minor"/>
    </font>
    <font>
      <b/>
      <sz val="16"/>
      <color theme="9"/>
      <name val="Arial"/>
      <family val="2"/>
      <scheme val="minor"/>
    </font>
    <font>
      <b/>
      <sz val="16"/>
      <color theme="9"/>
      <name val="Arial Black"/>
      <family val="2"/>
      <scheme val="major"/>
    </font>
    <font>
      <sz val="11"/>
      <color theme="1"/>
      <name val="Arial Black"/>
      <family val="2"/>
      <scheme val="major"/>
    </font>
    <font>
      <b/>
      <sz val="40"/>
      <color theme="9"/>
      <name val="Arial Black"/>
      <family val="2"/>
      <scheme val="major"/>
    </font>
  </fonts>
  <fills count="1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0" tint="-4.9989318521683403E-2"/>
        <bgColor theme="4"/>
      </patternFill>
    </fill>
    <fill>
      <patternFill patternType="solid">
        <fgColor theme="0" tint="-0.14996795556505021"/>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theme="3" tint="0.749992370372631"/>
        <bgColor indexed="64"/>
      </patternFill>
    </fill>
    <fill>
      <patternFill patternType="solid">
        <fgColor theme="1"/>
        <bgColor indexed="64"/>
      </patternFill>
    </fill>
    <fill>
      <patternFill patternType="solid">
        <fgColor theme="0" tint="-0.14999847407452621"/>
        <bgColor indexed="64"/>
      </patternFill>
    </fill>
  </fills>
  <borders count="47">
    <border>
      <left/>
      <right/>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style="thin">
        <color theme="0" tint="-0.1499374370555742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5" tint="0.59996337778862885"/>
      </top>
      <bottom style="thin">
        <color theme="5" tint="0.59996337778862885"/>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top style="thin">
        <color theme="6" tint="0.59996337778862885"/>
      </top>
      <bottom style="thin">
        <color theme="6" tint="0.59996337778862885"/>
      </bottom>
      <diagonal/>
    </border>
    <border>
      <left/>
      <right/>
      <top style="thin">
        <color theme="8" tint="0.59996337778862885"/>
      </top>
      <bottom style="thin">
        <color theme="8" tint="0.59996337778862885"/>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right/>
      <top style="thin">
        <color theme="0" tint="-4.9989318521683403E-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indexed="64"/>
      </left>
      <right style="thin">
        <color theme="0" tint="-0.14993743705557422"/>
      </right>
      <top/>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bottom/>
      <diagonal/>
    </border>
    <border>
      <left style="thin">
        <color indexed="64"/>
      </left>
      <right/>
      <top/>
      <bottom style="thin">
        <color theme="0" tint="-4.9989318521683403E-2"/>
      </bottom>
      <diagonal/>
    </border>
    <border>
      <left style="thin">
        <color indexed="64"/>
      </left>
      <right/>
      <top style="thin">
        <color theme="0" tint="-4.9989318521683403E-2"/>
      </top>
      <bottom style="thin">
        <color theme="0" tint="-4.9989318521683403E-2"/>
      </bottom>
      <diagonal/>
    </border>
    <border>
      <left/>
      <right style="thin">
        <color theme="0" tint="-0.14993743705557422"/>
      </right>
      <top/>
      <bottom/>
      <diagonal/>
    </border>
    <border>
      <left/>
      <right style="thin">
        <color theme="0" tint="-4.9989318521683403E-2"/>
      </right>
      <top style="thin">
        <color theme="0" tint="-4.9989318521683403E-2"/>
      </top>
      <bottom style="thin">
        <color theme="0" tint="-4.9989318521683403E-2"/>
      </bottom>
      <diagonal/>
    </border>
    <border>
      <left style="thin">
        <color theme="1" tint="0.499984740745262"/>
      </left>
      <right style="thin">
        <color indexed="64"/>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diagonal/>
    </border>
    <border>
      <left style="thin">
        <color theme="0" tint="-0.14993743705557422"/>
      </left>
      <right style="thin">
        <color indexed="64"/>
      </right>
      <top/>
      <bottom/>
      <diagonal/>
    </border>
    <border>
      <left style="thin">
        <color theme="0" tint="-4.9989318521683403E-2"/>
      </left>
      <right style="thin">
        <color indexed="64"/>
      </right>
      <top style="thin">
        <color theme="0" tint="-4.9989318521683403E-2"/>
      </top>
      <bottom style="thin">
        <color theme="0" tint="-4.9989318521683403E-2"/>
      </bottom>
      <diagonal/>
    </border>
    <border>
      <left/>
      <right style="thin">
        <color indexed="64"/>
      </right>
      <top/>
      <bottom/>
      <diagonal/>
    </border>
    <border>
      <left/>
      <right style="thin">
        <color indexed="64"/>
      </right>
      <top/>
      <bottom style="thin">
        <color theme="0" tint="-4.9989318521683403E-2"/>
      </bottom>
      <diagonal/>
    </border>
    <border>
      <left/>
      <right style="thin">
        <color indexed="64"/>
      </right>
      <top style="thin">
        <color theme="0" tint="-4.9989318521683403E-2"/>
      </top>
      <bottom style="thin">
        <color theme="0" tint="-4.9989318521683403E-2"/>
      </bottom>
      <diagonal/>
    </border>
    <border>
      <left style="thin">
        <color theme="0" tint="-0.14993743705557422"/>
      </left>
      <right/>
      <top/>
      <bottom/>
      <diagonal/>
    </border>
    <border>
      <left style="thin">
        <color theme="0" tint="-4.9989318521683403E-2"/>
      </left>
      <right/>
      <top style="thin">
        <color theme="0" tint="-4.9989318521683403E-2"/>
      </top>
      <bottom style="thin">
        <color theme="0" tint="-4.9989318521683403E-2"/>
      </bottom>
      <diagonal/>
    </border>
    <border>
      <left style="thin">
        <color indexed="64"/>
      </left>
      <right style="thin">
        <color indexed="64"/>
      </right>
      <top style="thin">
        <color indexed="64"/>
      </top>
      <bottom style="thin">
        <color indexed="64"/>
      </bottom>
      <diagonal/>
    </border>
    <border>
      <left style="thin">
        <color indexed="64"/>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indexed="64"/>
      </right>
      <top/>
      <bottom style="thin">
        <color theme="0" tint="-4.9989318521683403E-2"/>
      </bottom>
      <diagonal/>
    </border>
    <border>
      <left/>
      <right/>
      <top/>
      <bottom style="thin">
        <color rgb="FF000000"/>
      </bottom>
      <diagonal/>
    </border>
  </borders>
  <cellStyleXfs count="13">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xf numFmtId="0" fontId="9" fillId="0" borderId="0"/>
    <xf numFmtId="43" fontId="4" fillId="0" borderId="2"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indent="1"/>
    </xf>
    <xf numFmtId="165" fontId="4" fillId="0" borderId="2">
      <alignment horizontal="center" vertical="center"/>
    </xf>
    <xf numFmtId="164" fontId="4" fillId="0" borderId="1" applyFill="0">
      <alignment horizontal="center" vertical="center"/>
    </xf>
    <xf numFmtId="0" fontId="4" fillId="0" borderId="1" applyFill="0">
      <alignment horizontal="center" vertical="center"/>
    </xf>
    <xf numFmtId="0" fontId="4" fillId="0" borderId="1" applyFill="0">
      <alignment horizontal="left" vertical="center" indent="2"/>
    </xf>
  </cellStyleXfs>
  <cellXfs count="147">
    <xf numFmtId="0" fontId="0" fillId="0" borderId="0" xfId="0"/>
    <xf numFmtId="0" fontId="1" fillId="0" borderId="0" xfId="0" applyFont="1"/>
    <xf numFmtId="0" fontId="0" fillId="0" borderId="0" xfId="0" applyAlignment="1">
      <alignment horizontal="center"/>
    </xf>
    <xf numFmtId="0" fontId="0" fillId="0" borderId="0" xfId="0" applyAlignment="1">
      <alignment horizontal="right" vertical="center"/>
    </xf>
    <xf numFmtId="0" fontId="8" fillId="0" borderId="0" xfId="1" applyFont="1" applyAlignment="1" applyProtection="1"/>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9" fillId="0" borderId="0" xfId="3"/>
    <xf numFmtId="0" fontId="9" fillId="0" borderId="0" xfId="3" applyAlignment="1">
      <alignment wrapText="1"/>
    </xf>
    <xf numFmtId="0" fontId="9" fillId="0" borderId="0" xfId="0" applyFont="1" applyAlignment="1">
      <alignment horizontal="center"/>
    </xf>
    <xf numFmtId="0" fontId="7" fillId="0" borderId="0" xfId="0" applyFont="1"/>
    <xf numFmtId="0" fontId="3" fillId="0" borderId="0" xfId="0" applyFont="1" applyAlignment="1">
      <alignment horizontal="center" vertical="center"/>
    </xf>
    <xf numFmtId="0" fontId="11"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center" vertical="center"/>
    </xf>
    <xf numFmtId="0" fontId="12" fillId="0" borderId="0" xfId="0" applyFont="1"/>
    <xf numFmtId="0" fontId="12" fillId="0" borderId="0" xfId="0" applyFont="1" applyAlignment="1">
      <alignment horizontal="center"/>
    </xf>
    <xf numFmtId="0" fontId="13" fillId="0" borderId="0" xfId="0" applyFont="1"/>
    <xf numFmtId="0" fontId="14" fillId="0" borderId="0" xfId="0" applyFont="1" applyAlignment="1">
      <alignment horizontal="left" indent="1"/>
    </xf>
    <xf numFmtId="0" fontId="4" fillId="0" borderId="0" xfId="0" applyFont="1"/>
    <xf numFmtId="0" fontId="4" fillId="0" borderId="0" xfId="8">
      <alignment horizontal="right" indent="1"/>
    </xf>
    <xf numFmtId="0" fontId="4" fillId="0" borderId="0" xfId="0" applyFont="1" applyAlignment="1">
      <alignment horizontal="center"/>
    </xf>
    <xf numFmtId="0" fontId="1" fillId="0" borderId="0" xfId="1" applyFont="1" applyAlignment="1" applyProtection="1">
      <alignment horizontal="left" vertical="top" indent="1"/>
    </xf>
    <xf numFmtId="0" fontId="4" fillId="0" borderId="0" xfId="0" applyFont="1" applyAlignment="1">
      <alignment horizontal="left" indent="1"/>
    </xf>
    <xf numFmtId="167" fontId="17" fillId="12" borderId="20" xfId="0" applyNumberFormat="1" applyFont="1" applyFill="1" applyBorder="1" applyAlignment="1">
      <alignment horizontal="center" vertical="center"/>
    </xf>
    <xf numFmtId="0" fontId="18" fillId="2" borderId="17" xfId="0" applyFont="1" applyFill="1" applyBorder="1" applyAlignment="1">
      <alignment horizontal="center" vertical="center" shrinkToFit="1"/>
    </xf>
    <xf numFmtId="0" fontId="18" fillId="2" borderId="14"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5" fillId="0" borderId="0" xfId="0" applyFont="1"/>
    <xf numFmtId="0" fontId="15" fillId="0" borderId="0" xfId="0" applyFont="1" applyAlignment="1">
      <alignment wrapText="1"/>
    </xf>
    <xf numFmtId="0" fontId="4" fillId="0" borderId="3" xfId="0" applyFont="1" applyBorder="1" applyAlignment="1">
      <alignment vertical="center"/>
    </xf>
    <xf numFmtId="0" fontId="19" fillId="6" borderId="0" xfId="0" applyFont="1" applyFill="1" applyAlignment="1">
      <alignment horizontal="left" vertical="center" indent="1"/>
    </xf>
    <xf numFmtId="0" fontId="15" fillId="6" borderId="0" xfId="11" applyFont="1" applyFill="1" applyBorder="1" applyAlignment="1">
      <alignment vertical="center"/>
    </xf>
    <xf numFmtId="9" fontId="1" fillId="6" borderId="0" xfId="2" applyFont="1" applyFill="1" applyBorder="1" applyAlignment="1">
      <alignment horizontal="center" vertical="center"/>
    </xf>
    <xf numFmtId="164" fontId="15" fillId="6" borderId="0" xfId="0" applyNumberFormat="1" applyFont="1" applyFill="1" applyAlignment="1">
      <alignment horizontal="center" vertical="center"/>
    </xf>
    <xf numFmtId="164" fontId="1" fillId="6" borderId="0" xfId="0" applyNumberFormat="1" applyFont="1" applyFill="1" applyAlignment="1">
      <alignment horizontal="center" vertical="center"/>
    </xf>
    <xf numFmtId="0" fontId="4" fillId="0" borderId="12" xfId="0" applyFont="1" applyBorder="1" applyAlignment="1">
      <alignment vertical="center"/>
    </xf>
    <xf numFmtId="0" fontId="4" fillId="0" borderId="0" xfId="0" applyFont="1" applyAlignment="1">
      <alignment vertical="center"/>
    </xf>
    <xf numFmtId="0" fontId="15" fillId="3" borderId="6" xfId="11" applyFont="1" applyFill="1" applyBorder="1" applyAlignment="1">
      <alignment vertical="center"/>
    </xf>
    <xf numFmtId="9" fontId="1" fillId="3" borderId="6" xfId="2" applyFont="1" applyFill="1" applyBorder="1" applyAlignment="1">
      <alignment horizontal="center" vertical="center"/>
    </xf>
    <xf numFmtId="164" fontId="15" fillId="3" borderId="6" xfId="10" applyFont="1" applyFill="1" applyBorder="1">
      <alignment horizontal="center" vertical="center"/>
    </xf>
    <xf numFmtId="0" fontId="4" fillId="0" borderId="4" xfId="0" applyFont="1" applyBorder="1" applyAlignment="1">
      <alignment vertical="center"/>
    </xf>
    <xf numFmtId="0" fontId="15" fillId="3" borderId="7" xfId="11" applyFont="1" applyFill="1" applyBorder="1" applyAlignment="1">
      <alignment vertical="center"/>
    </xf>
    <xf numFmtId="9" fontId="1" fillId="3" borderId="7" xfId="2" applyFont="1" applyFill="1" applyBorder="1" applyAlignment="1">
      <alignment horizontal="center" vertical="center"/>
    </xf>
    <xf numFmtId="164" fontId="15" fillId="3" borderId="7" xfId="10" applyFont="1" applyFill="1" applyBorder="1">
      <alignment horizontal="center" vertical="center"/>
    </xf>
    <xf numFmtId="0" fontId="4" fillId="0" borderId="4" xfId="0" applyFont="1" applyBorder="1" applyAlignment="1">
      <alignment horizontal="right" vertical="center"/>
    </xf>
    <xf numFmtId="0" fontId="15" fillId="7" borderId="0" xfId="11" applyFont="1" applyFill="1" applyBorder="1" applyAlignment="1">
      <alignment vertical="center"/>
    </xf>
    <xf numFmtId="9" fontId="1" fillId="7" borderId="0" xfId="2" applyFont="1" applyFill="1" applyBorder="1" applyAlignment="1">
      <alignment horizontal="center" vertical="center"/>
    </xf>
    <xf numFmtId="164" fontId="15" fillId="7" borderId="0" xfId="0" applyNumberFormat="1" applyFont="1" applyFill="1" applyAlignment="1">
      <alignment horizontal="center" vertical="center"/>
    </xf>
    <xf numFmtId="164" fontId="1" fillId="7" borderId="0" xfId="0" applyNumberFormat="1" applyFont="1" applyFill="1" applyAlignment="1">
      <alignment horizontal="center" vertical="center"/>
    </xf>
    <xf numFmtId="0" fontId="15" fillId="4" borderId="5" xfId="11" applyFont="1" applyFill="1" applyBorder="1" applyAlignment="1">
      <alignment vertical="center"/>
    </xf>
    <xf numFmtId="9" fontId="1" fillId="4" borderId="5" xfId="2" applyFont="1" applyFill="1" applyBorder="1" applyAlignment="1">
      <alignment horizontal="center" vertical="center"/>
    </xf>
    <xf numFmtId="164" fontId="15" fillId="4" borderId="5" xfId="10" applyFont="1" applyFill="1" applyBorder="1">
      <alignment horizontal="center" vertical="center"/>
    </xf>
    <xf numFmtId="0" fontId="15" fillId="8" borderId="0" xfId="11" applyFont="1" applyFill="1" applyBorder="1" applyAlignment="1">
      <alignment vertical="center"/>
    </xf>
    <xf numFmtId="9" fontId="1" fillId="8" borderId="0" xfId="2" applyFont="1" applyFill="1" applyBorder="1" applyAlignment="1">
      <alignment horizontal="center" vertical="center"/>
    </xf>
    <xf numFmtId="164" fontId="15" fillId="8" borderId="0" xfId="0" applyNumberFormat="1" applyFont="1" applyFill="1" applyAlignment="1">
      <alignment horizontal="center" vertical="center"/>
    </xf>
    <xf numFmtId="164" fontId="1" fillId="8" borderId="0" xfId="0" applyNumberFormat="1" applyFont="1" applyFill="1" applyAlignment="1">
      <alignment horizontal="center" vertical="center"/>
    </xf>
    <xf numFmtId="0" fontId="4" fillId="0" borderId="11" xfId="0" applyFont="1" applyBorder="1" applyAlignment="1">
      <alignment vertical="center"/>
    </xf>
    <xf numFmtId="0" fontId="15" fillId="5" borderId="8" xfId="11" applyFont="1" applyFill="1" applyBorder="1" applyAlignment="1">
      <alignment vertical="center"/>
    </xf>
    <xf numFmtId="9" fontId="1" fillId="5" borderId="8" xfId="2" applyFont="1" applyFill="1" applyBorder="1" applyAlignment="1">
      <alignment horizontal="center" vertical="center"/>
    </xf>
    <xf numFmtId="164" fontId="15" fillId="5" borderId="8" xfId="10" applyFont="1" applyFill="1" applyBorder="1">
      <alignment horizontal="center" vertical="center"/>
    </xf>
    <xf numFmtId="0" fontId="15" fillId="9" borderId="0" xfId="11" applyFont="1" applyFill="1" applyBorder="1" applyAlignment="1">
      <alignment vertical="center"/>
    </xf>
    <xf numFmtId="9" fontId="1" fillId="9" borderId="0" xfId="2" applyFont="1" applyFill="1" applyBorder="1" applyAlignment="1">
      <alignment horizontal="center" vertical="center"/>
    </xf>
    <xf numFmtId="164" fontId="15" fillId="9" borderId="0" xfId="0" applyNumberFormat="1" applyFont="1" applyFill="1" applyAlignment="1">
      <alignment horizontal="center" vertical="center"/>
    </xf>
    <xf numFmtId="164" fontId="1" fillId="9" borderId="0" xfId="0" applyNumberFormat="1" applyFont="1" applyFill="1" applyAlignment="1">
      <alignment horizontal="center" vertical="center"/>
    </xf>
    <xf numFmtId="0" fontId="4" fillId="0" borderId="10" xfId="0" applyFont="1" applyBorder="1" applyAlignment="1">
      <alignment vertical="center"/>
    </xf>
    <xf numFmtId="0" fontId="15" fillId="10" borderId="9" xfId="11" applyFont="1" applyFill="1" applyBorder="1" applyAlignment="1">
      <alignment vertical="center"/>
    </xf>
    <xf numFmtId="9" fontId="1" fillId="10" borderId="9" xfId="2" applyFont="1" applyFill="1" applyBorder="1" applyAlignment="1">
      <alignment horizontal="center" vertical="center"/>
    </xf>
    <xf numFmtId="164" fontId="15" fillId="10" borderId="9" xfId="10" applyFont="1" applyFill="1" applyBorder="1">
      <alignment horizontal="center" vertical="center"/>
    </xf>
    <xf numFmtId="0" fontId="15" fillId="0" borderId="0" xfId="12" applyFont="1" applyBorder="1">
      <alignment horizontal="left" vertical="center" indent="2"/>
    </xf>
    <xf numFmtId="0" fontId="15" fillId="0" borderId="0" xfId="11" applyFont="1" applyBorder="1" applyAlignment="1">
      <alignment vertical="center"/>
    </xf>
    <xf numFmtId="9" fontId="1" fillId="0" borderId="0" xfId="2" applyFont="1" applyBorder="1" applyAlignment="1">
      <alignment horizontal="center" vertical="center"/>
    </xf>
    <xf numFmtId="164" fontId="15" fillId="0" borderId="0" xfId="10" applyFont="1" applyBorder="1">
      <alignment horizontal="center" vertical="center"/>
    </xf>
    <xf numFmtId="0" fontId="20" fillId="2" borderId="0" xfId="0" applyFont="1" applyFill="1" applyAlignment="1">
      <alignment horizontal="left" vertical="center" indent="1"/>
    </xf>
    <xf numFmtId="0" fontId="20" fillId="2" borderId="0" xfId="0" applyFont="1" applyFill="1" applyAlignment="1">
      <alignment vertical="center"/>
    </xf>
    <xf numFmtId="9" fontId="1" fillId="2" borderId="0" xfId="2" applyFont="1" applyFill="1" applyBorder="1" applyAlignment="1">
      <alignment horizontal="center" vertical="center"/>
    </xf>
    <xf numFmtId="164" fontId="21" fillId="2" borderId="0" xfId="0" applyNumberFormat="1" applyFont="1" applyFill="1" applyAlignment="1">
      <alignment horizontal="left" vertical="center"/>
    </xf>
    <xf numFmtId="164" fontId="1" fillId="2" borderId="0" xfId="0" applyNumberFormat="1" applyFont="1" applyFill="1" applyAlignment="1">
      <alignment horizontal="center" vertical="center"/>
    </xf>
    <xf numFmtId="0" fontId="4" fillId="2" borderId="0" xfId="0" applyFont="1" applyFill="1" applyAlignment="1">
      <alignment vertical="center"/>
    </xf>
    <xf numFmtId="0" fontId="22" fillId="0" borderId="0" xfId="6" applyFont="1" applyAlignment="1">
      <alignment horizontal="left" vertical="center" indent="1"/>
    </xf>
    <xf numFmtId="0" fontId="22" fillId="0" borderId="0" xfId="7" applyFont="1" applyAlignment="1">
      <alignment horizontal="left" vertical="center" indent="1"/>
    </xf>
    <xf numFmtId="0" fontId="25" fillId="0" borderId="0" xfId="5" applyFont="1" applyAlignment="1">
      <alignment horizontal="left"/>
    </xf>
    <xf numFmtId="167" fontId="17" fillId="12" borderId="23" xfId="0" applyNumberFormat="1" applyFont="1" applyFill="1" applyBorder="1" applyAlignment="1">
      <alignment horizontal="center" vertical="center"/>
    </xf>
    <xf numFmtId="0" fontId="18" fillId="2" borderId="24" xfId="0" applyFont="1" applyFill="1" applyBorder="1" applyAlignment="1">
      <alignment horizontal="center" vertical="center" shrinkToFit="1"/>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167" fontId="17" fillId="12" borderId="33" xfId="0" applyNumberFormat="1" applyFont="1" applyFill="1" applyBorder="1" applyAlignment="1">
      <alignment horizontal="center" vertical="center"/>
    </xf>
    <xf numFmtId="0" fontId="18" fillId="2" borderId="34" xfId="0" applyFont="1" applyFill="1" applyBorder="1" applyAlignment="1">
      <alignment horizontal="center" vertical="center" shrinkToFit="1"/>
    </xf>
    <xf numFmtId="0" fontId="4" fillId="0" borderId="35"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1" xfId="0" applyFont="1" applyBorder="1" applyAlignment="1">
      <alignment horizontal="right" vertical="center"/>
    </xf>
    <xf numFmtId="0" fontId="4" fillId="13" borderId="26" xfId="0" applyFont="1" applyFill="1" applyBorder="1" applyAlignment="1">
      <alignment vertical="center"/>
    </xf>
    <xf numFmtId="0" fontId="4" fillId="13" borderId="36" xfId="0" applyFont="1" applyFill="1" applyBorder="1" applyAlignment="1">
      <alignment vertical="center"/>
    </xf>
    <xf numFmtId="0" fontId="4" fillId="14" borderId="26" xfId="0" applyFont="1" applyFill="1" applyBorder="1" applyAlignment="1">
      <alignment vertical="center"/>
    </xf>
    <xf numFmtId="0" fontId="4" fillId="14" borderId="4" xfId="0" applyFont="1" applyFill="1" applyBorder="1" applyAlignment="1">
      <alignment vertical="center"/>
    </xf>
    <xf numFmtId="0" fontId="4" fillId="15" borderId="4" xfId="0" applyFont="1" applyFill="1" applyBorder="1" applyAlignment="1">
      <alignment vertical="center"/>
    </xf>
    <xf numFmtId="0" fontId="4" fillId="16" borderId="4" xfId="0" applyFont="1" applyFill="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19" fillId="13" borderId="46" xfId="0" applyFont="1" applyFill="1" applyBorder="1" applyAlignment="1">
      <alignment horizontal="left" vertical="center" indent="1"/>
    </xf>
    <xf numFmtId="0" fontId="15" fillId="13" borderId="46" xfId="0" applyFont="1" applyFill="1" applyBorder="1" applyAlignment="1">
      <alignment wrapText="1"/>
    </xf>
    <xf numFmtId="0" fontId="15" fillId="13" borderId="46" xfId="0" applyFont="1" applyFill="1" applyBorder="1" applyAlignment="1">
      <alignment horizontal="center" vertical="center"/>
    </xf>
    <xf numFmtId="0" fontId="15" fillId="15" borderId="46" xfId="0" applyFont="1" applyFill="1" applyBorder="1" applyAlignment="1">
      <alignment horizontal="center" vertical="center"/>
    </xf>
    <xf numFmtId="0" fontId="15" fillId="14" borderId="46" xfId="0" applyFont="1" applyFill="1" applyBorder="1" applyAlignment="1">
      <alignment horizontal="center" vertical="center"/>
    </xf>
    <xf numFmtId="0" fontId="0" fillId="0" borderId="0" xfId="0">
      <extLst>
        <ext xmlns:xfpb="http://schemas.microsoft.com/office/spreadsheetml/2022/featurepropertybag" uri="{C7286773-470A-42A8-94C5-96B5CB345126}">
          <xfpb:xfComplement i="0"/>
        </ext>
      </extLst>
    </xf>
    <xf numFmtId="168" fontId="0" fillId="0" borderId="0" xfId="0" applyNumberFormat="1" applyAlignment="1">
      <alignment horizontal="center"/>
    </xf>
    <xf numFmtId="0" fontId="0" fillId="17" borderId="0" xfId="0" applyFill="1" applyAlignment="1">
      <alignment horizontal="center"/>
    </xf>
    <xf numFmtId="168" fontId="0" fillId="17" borderId="0" xfId="0" applyNumberFormat="1" applyFill="1" applyAlignment="1">
      <alignment horizontal="center"/>
    </xf>
    <xf numFmtId="0" fontId="0" fillId="17" borderId="0" xfId="0" applyFill="1"/>
    <xf numFmtId="0" fontId="15" fillId="5" borderId="8" xfId="12" applyFont="1" applyFill="1" applyBorder="1" applyAlignment="1">
      <alignment horizontal="left" vertical="center" wrapText="1" indent="2"/>
    </xf>
    <xf numFmtId="0" fontId="15" fillId="3" borderId="6" xfId="12" applyFont="1" applyFill="1" applyBorder="1" applyAlignment="1">
      <alignment horizontal="left" vertical="center" wrapText="1" indent="2"/>
    </xf>
    <xf numFmtId="0" fontId="15" fillId="3" borderId="7" xfId="12" applyFont="1" applyFill="1" applyBorder="1" applyAlignment="1">
      <alignment horizontal="left" vertical="center" wrapText="1" indent="2"/>
    </xf>
    <xf numFmtId="0" fontId="19" fillId="7" borderId="0" xfId="0" applyFont="1" applyFill="1" applyAlignment="1">
      <alignment horizontal="left" vertical="center" wrapText="1" indent="1"/>
    </xf>
    <xf numFmtId="0" fontId="15" fillId="4" borderId="5" xfId="12" applyFont="1" applyFill="1" applyBorder="1" applyAlignment="1">
      <alignment horizontal="left" vertical="center" wrapText="1" indent="2"/>
    </xf>
    <xf numFmtId="0" fontId="19" fillId="8" borderId="0" xfId="0" applyFont="1" applyFill="1" applyAlignment="1">
      <alignment horizontal="left" vertical="center" wrapText="1" indent="1"/>
    </xf>
    <xf numFmtId="0" fontId="19" fillId="9" borderId="0" xfId="0" applyFont="1" applyFill="1" applyAlignment="1">
      <alignment horizontal="left" vertical="center" wrapText="1" indent="1"/>
    </xf>
    <xf numFmtId="0" fontId="15" fillId="10" borderId="9" xfId="12" applyFont="1" applyFill="1" applyBorder="1" applyAlignment="1">
      <alignment horizontal="left" vertical="center" wrapText="1" indent="2"/>
    </xf>
    <xf numFmtId="166" fontId="15" fillId="2" borderId="22" xfId="0" applyNumberFormat="1" applyFont="1" applyFill="1" applyBorder="1" applyAlignment="1">
      <alignment horizontal="center" vertical="center" wrapText="1"/>
    </xf>
    <xf numFmtId="166" fontId="15" fillId="2" borderId="13" xfId="0" applyNumberFormat="1" applyFont="1" applyFill="1" applyBorder="1" applyAlignment="1">
      <alignment horizontal="center" vertical="center" wrapText="1"/>
    </xf>
    <xf numFmtId="166" fontId="15" fillId="2" borderId="32" xfId="0" applyNumberFormat="1" applyFont="1" applyFill="1" applyBorder="1" applyAlignment="1">
      <alignment horizontal="center" vertical="center" wrapText="1"/>
    </xf>
    <xf numFmtId="0" fontId="23" fillId="0" borderId="0" xfId="0" applyFont="1" applyAlignment="1">
      <alignment horizontal="left"/>
    </xf>
    <xf numFmtId="165" fontId="23" fillId="0" borderId="0" xfId="9" applyFont="1" applyBorder="1" applyAlignment="1">
      <alignment horizontal="left"/>
    </xf>
    <xf numFmtId="0" fontId="22" fillId="0" borderId="0" xfId="8" applyFont="1" applyAlignment="1">
      <alignment horizontal="left"/>
    </xf>
    <xf numFmtId="166" fontId="15" fillId="2" borderId="18" xfId="0" applyNumberFormat="1" applyFont="1" applyFill="1" applyBorder="1" applyAlignment="1">
      <alignment horizontal="center" vertical="center" wrapText="1"/>
    </xf>
    <xf numFmtId="166" fontId="15" fillId="2" borderId="19" xfId="0" applyNumberFormat="1" applyFont="1" applyFill="1" applyBorder="1" applyAlignment="1">
      <alignment horizontal="center" vertical="center" wrapText="1"/>
    </xf>
    <xf numFmtId="0" fontId="4" fillId="0" borderId="42" xfId="0" applyFont="1" applyBorder="1" applyAlignment="1">
      <alignment horizontal="center" vertical="center"/>
    </xf>
    <xf numFmtId="0" fontId="9" fillId="0" borderId="0" xfId="3" applyAlignment="1">
      <alignment wrapText="1"/>
    </xf>
    <xf numFmtId="0" fontId="16" fillId="11" borderId="16" xfId="0" applyFont="1" applyFill="1" applyBorder="1" applyAlignment="1">
      <alignment horizontal="left" vertical="center" indent="1"/>
    </xf>
    <xf numFmtId="0" fontId="16" fillId="11" borderId="21" xfId="0" applyFont="1" applyFill="1" applyBorder="1" applyAlignment="1">
      <alignment horizontal="left" vertical="center" indent="1"/>
    </xf>
    <xf numFmtId="0" fontId="16" fillId="11" borderId="16" xfId="0" applyFont="1" applyFill="1" applyBorder="1" applyAlignment="1">
      <alignment vertical="center"/>
    </xf>
    <xf numFmtId="0" fontId="16" fillId="11" borderId="21" xfId="0" applyFont="1" applyFill="1" applyBorder="1" applyAlignment="1">
      <alignment vertical="center"/>
    </xf>
    <xf numFmtId="0" fontId="16" fillId="11" borderId="16" xfId="0" applyFont="1" applyFill="1" applyBorder="1" applyAlignment="1">
      <alignment horizontal="center" vertical="center"/>
    </xf>
    <xf numFmtId="0" fontId="16" fillId="11" borderId="21" xfId="0" applyFont="1" applyFill="1" applyBorder="1" applyAlignment="1">
      <alignment horizontal="center" vertical="center"/>
    </xf>
    <xf numFmtId="0" fontId="4" fillId="0" borderId="0" xfId="0" applyFont="1" applyAlignment="1"/>
    <xf numFmtId="0" fontId="24" fillId="0" borderId="0" xfId="0" applyFont="1" applyAlignment="1"/>
  </cellXfs>
  <cellStyles count="13">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21">
    <dxf>
      <fill>
        <patternFill>
          <bgColor theme="8"/>
        </patternFill>
      </fill>
      <border>
        <left/>
        <right/>
      </border>
    </dxf>
    <dxf>
      <fill>
        <patternFill>
          <bgColor theme="8" tint="0.59996337778862885"/>
        </patternFill>
      </fill>
      <border>
        <left/>
        <right/>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5" tint="0.39994506668294322"/>
        </patternFill>
      </fill>
      <border>
        <left/>
        <right/>
        <top style="thin">
          <color theme="0" tint="-4.9989318521683403E-2"/>
        </top>
        <bottom style="thin">
          <color theme="0" tint="-4.9989318521683403E-2"/>
        </bottom>
      </border>
    </dxf>
    <dxf>
      <fill>
        <patternFill>
          <bgColor theme="5" tint="0.79998168889431442"/>
        </patternFill>
      </fill>
    </dxf>
    <dxf>
      <border>
        <left style="thin">
          <color theme="5"/>
        </left>
        <right style="thin">
          <color theme="5"/>
        </right>
        <vertical/>
        <horizontal/>
      </border>
    </dxf>
    <dxf>
      <fill>
        <patternFill>
          <bgColor theme="4"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border>
        <left style="thin">
          <color theme="5"/>
        </left>
        <right style="thin">
          <color theme="5"/>
        </right>
        <vertical/>
        <horizontal/>
      </border>
    </dxf>
    <dxf>
      <fill>
        <patternFill>
          <bgColor theme="4" tint="0.79998168889431442"/>
        </patternFill>
      </fill>
      <border>
        <top style="thin">
          <color theme="0" tint="-4.9989318521683403E-2"/>
        </top>
        <bottom style="thin">
          <color theme="0" tint="-4.9989318521683403E-2"/>
        </bottom>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20"/>
      <tableStyleElement type="headerRow" dxfId="19"/>
      <tableStyleElement type="totalRow" dxfId="18"/>
      <tableStyleElement type="firstColumn" dxfId="17"/>
      <tableStyleElement type="lastColumn" dxfId="16"/>
      <tableStyleElement type="firstRowStripe" dxfId="15"/>
      <tableStyleElement type="secondRowStripe" dxfId="14"/>
      <tableStyleElement type="firstColumnStripe" dxfId="13"/>
      <tableStyleElement type="secondColumnStripe" dxfId="1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4" Type="http://schemas.openxmlformats.org/officeDocument/2006/relationships/image" Target="../media/image17.png"/><Relationship Id="rId1" Type="http://schemas.openxmlformats.org/officeDocument/2006/relationships/customXml" Target="../ink/ink1.xml"/><Relationship Id="rId23" Type="http://schemas.openxmlformats.org/officeDocument/2006/relationships/customXml" Target="../ink/ink2.xml"/><Relationship Id="rId22"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31</xdr:col>
      <xdr:colOff>41405</xdr:colOff>
      <xdr:row>30</xdr:row>
      <xdr:rowOff>359677</xdr:rowOff>
    </xdr:from>
    <xdr:to>
      <xdr:col>31</xdr:col>
      <xdr:colOff>52205</xdr:colOff>
      <xdr:row>30</xdr:row>
      <xdr:rowOff>365077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68" name="Ink 67">
              <a:extLst>
                <a:ext uri="{FF2B5EF4-FFF2-40B4-BE49-F238E27FC236}">
                  <a16:creationId xmlns:a16="http://schemas.microsoft.com/office/drawing/2014/main" id="{B96D37BD-6E6E-7DCB-DECB-B7CFD0149097}"/>
                </a:ext>
              </a:extLst>
            </xdr14:cNvPr>
            <xdr14:cNvContentPartPr/>
          </xdr14:nvContentPartPr>
          <xdr14:nvPr macro=""/>
          <xdr14:xfrm>
            <a:off x="10650587" y="12189112"/>
            <a:ext cx="10800" cy="5400"/>
          </xdr14:xfrm>
        </xdr:contentPart>
      </mc:Choice>
      <mc:Fallback xmlns="">
        <xdr:pic>
          <xdr:nvPicPr>
            <xdr:cNvPr id="68" name="Ink 67">
              <a:extLst>
                <a:ext uri="{FF2B5EF4-FFF2-40B4-BE49-F238E27FC236}">
                  <a16:creationId xmlns:a16="http://schemas.microsoft.com/office/drawing/2014/main" id="{B96D37BD-6E6E-7DCB-DECB-B7CFD0149097}"/>
                </a:ext>
              </a:extLst>
            </xdr:cNvPr>
            <xdr:cNvPicPr/>
          </xdr:nvPicPr>
          <xdr:blipFill>
            <a:blip xmlns:r="http://schemas.openxmlformats.org/officeDocument/2006/relationships" r:embed="rId22"/>
            <a:stretch>
              <a:fillRect/>
            </a:stretch>
          </xdr:blipFill>
          <xdr:spPr>
            <a:xfrm>
              <a:off x="10644467" y="12182992"/>
              <a:ext cx="23040" cy="17640"/>
            </a:xfrm>
            <a:prstGeom prst="rect">
              <a:avLst/>
            </a:prstGeom>
          </xdr:spPr>
        </xdr:pic>
      </mc:Fallback>
    </mc:AlternateContent>
    <xdr:clientData/>
  </xdr:twoCellAnchor>
  <xdr:twoCellAnchor editAs="oneCell">
    <xdr:from>
      <xdr:col>3</xdr:col>
      <xdr:colOff>415975</xdr:colOff>
      <xdr:row>30</xdr:row>
      <xdr:rowOff>251273</xdr:rowOff>
    </xdr:from>
    <xdr:to>
      <xdr:col>3</xdr:col>
      <xdr:colOff>416335</xdr:colOff>
      <xdr:row>30</xdr:row>
      <xdr:rowOff>251633</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97" name="Ink 96">
              <a:extLst>
                <a:ext uri="{FF2B5EF4-FFF2-40B4-BE49-F238E27FC236}">
                  <a16:creationId xmlns:a16="http://schemas.microsoft.com/office/drawing/2014/main" id="{A93079D0-C4D2-9E60-13CC-55EEDCC4B79C}"/>
                </a:ext>
              </a:extLst>
            </xdr14:cNvPr>
            <xdr14:cNvContentPartPr/>
          </xdr14:nvContentPartPr>
          <xdr14:nvPr macro=""/>
          <xdr14:xfrm>
            <a:off x="3627023" y="12042545"/>
            <a:ext cx="360" cy="360"/>
          </xdr14:xfrm>
        </xdr:contentPart>
      </mc:Choice>
      <mc:Fallback xmlns="">
        <xdr:pic>
          <xdr:nvPicPr>
            <xdr:cNvPr id="97" name="Ink 96">
              <a:extLst>
                <a:ext uri="{FF2B5EF4-FFF2-40B4-BE49-F238E27FC236}">
                  <a16:creationId xmlns:a16="http://schemas.microsoft.com/office/drawing/2014/main" id="{A93079D0-C4D2-9E60-13CC-55EEDCC4B79C}"/>
                </a:ext>
              </a:extLst>
            </xdr:cNvPr>
            <xdr:cNvPicPr/>
          </xdr:nvPicPr>
          <xdr:blipFill>
            <a:blip xmlns:r="http://schemas.openxmlformats.org/officeDocument/2006/relationships" r:embed="rId34"/>
            <a:stretch>
              <a:fillRect/>
            </a:stretch>
          </xdr:blipFill>
          <xdr:spPr>
            <a:xfrm>
              <a:off x="3620903" y="12036425"/>
              <a:ext cx="12600" cy="12600"/>
            </a:xfrm>
            <a:prstGeom prst="rect">
              <a:avLst/>
            </a:prstGeom>
          </xdr:spPr>
        </xdr:pic>
      </mc:Fallback>
    </mc:AlternateContent>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11T20:39:34.828"/>
    </inkml:context>
    <inkml:brush xml:id="br0">
      <inkml:brushProperty name="width" value="0.035" units="cm"/>
      <inkml:brushProperty name="height" value="0.035" units="cm"/>
      <inkml:brushProperty name="color" value="#F6630D"/>
    </inkml:brush>
  </inkml:definitions>
  <inkml:trace contextRef="#ctx0" brushRef="#br0">0 0 24575,'0'0'0,"13"6"0,3 2-8191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11T20:40:52.762"/>
    </inkml:context>
    <inkml:brush xml:id="br0">
      <inkml:brushProperty name="width" value="0.035" units="cm"/>
      <inkml:brushProperty name="height" value="0.035" units="cm"/>
      <inkml:brushProperty name="color" value="#CC912C"/>
      <inkml:brushProperty name="inkEffects" value="gold"/>
      <inkml:brushProperty name="anchorX" value="0"/>
      <inkml:brushProperty name="anchorY" value="0"/>
      <inkml:brushProperty name="scaleFactor" value="0.5"/>
    </inkml:brush>
  </inkml:definitions>
  <inkml:trace contextRef="#ctx0" brushRef="#br0">1 0 24575,'0'0'0</inkml:trace>
</inkml:ink>
</file>

<file path=xl/theme/theme1.xml><?xml version="1.0" encoding="utf-8"?>
<a:theme xmlns:a="http://schemas.openxmlformats.org/drawingml/2006/main" name="Office Theme">
  <a:themeElements>
    <a:clrScheme name="TM16400962">
      <a:dk1>
        <a:srgbClr val="000000"/>
      </a:dk1>
      <a:lt1>
        <a:srgbClr val="FFFFFF"/>
      </a:lt1>
      <a:dk2>
        <a:srgbClr val="0E2841"/>
      </a:dk2>
      <a:lt2>
        <a:srgbClr val="E8E8E8"/>
      </a:lt2>
      <a:accent1>
        <a:srgbClr val="6528F7"/>
      </a:accent1>
      <a:accent2>
        <a:srgbClr val="D800A6"/>
      </a:accent2>
      <a:accent3>
        <a:srgbClr val="7ECA9C"/>
      </a:accent3>
      <a:accent4>
        <a:srgbClr val="00ABB3"/>
      </a:accent4>
      <a:accent5>
        <a:srgbClr val="FFE227"/>
      </a:accent5>
      <a:accent6>
        <a:srgbClr val="1363DF"/>
      </a:accent6>
      <a:hlink>
        <a:srgbClr val="467886"/>
      </a:hlink>
      <a:folHlink>
        <a:srgbClr val="96607D"/>
      </a:folHlink>
    </a:clrScheme>
    <a:fontScheme name="Custom 32">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P33"/>
  <sheetViews>
    <sheetView showGridLines="0" showRuler="0" zoomScale="82" zoomScaleNormal="82" zoomScalePageLayoutView="70" workbookViewId="0">
      <selection activeCell="B12" sqref="B12"/>
    </sheetView>
  </sheetViews>
  <sheetFormatPr defaultColWidth="8.75" defaultRowHeight="30" customHeight="1"/>
  <cols>
    <col min="1" max="1" width="2.75" style="7" customWidth="1"/>
    <col min="2" max="2" width="27" customWidth="1"/>
    <col min="3" max="3" width="16.75" customWidth="1"/>
    <col min="4" max="4" width="12.875" customWidth="1"/>
    <col min="5" max="5" width="10.75" style="2" customWidth="1"/>
    <col min="6" max="6" width="10.75" customWidth="1"/>
    <col min="7" max="7" width="2.75" customWidth="1"/>
    <col min="8" max="8" width="6" hidden="1" customWidth="1"/>
    <col min="9" max="64" width="2.75" customWidth="1"/>
    <col min="65" max="133" width="2.875" customWidth="1"/>
  </cols>
  <sheetData>
    <row r="1" spans="1:120" ht="90" customHeight="1">
      <c r="A1" s="8"/>
      <c r="B1" s="82" t="s">
        <v>0</v>
      </c>
      <c r="C1" s="12"/>
      <c r="D1" s="13"/>
      <c r="E1" s="14"/>
      <c r="F1" s="15"/>
      <c r="H1" s="1"/>
      <c r="I1" s="134" t="s">
        <v>1</v>
      </c>
      <c r="J1" s="145"/>
      <c r="K1" s="145"/>
      <c r="L1" s="145"/>
      <c r="M1" s="145"/>
      <c r="N1" s="145"/>
      <c r="O1" s="145"/>
      <c r="P1" s="18"/>
      <c r="Q1" s="133">
        <v>45894</v>
      </c>
      <c r="R1" s="146"/>
      <c r="S1" s="146"/>
      <c r="T1" s="146"/>
      <c r="U1" s="146"/>
      <c r="V1" s="146"/>
      <c r="W1" s="146"/>
      <c r="X1" s="146"/>
      <c r="Y1" s="146"/>
      <c r="Z1" s="146"/>
    </row>
    <row r="2" spans="1:120" ht="30" customHeight="1">
      <c r="B2" s="80" t="s">
        <v>2</v>
      </c>
      <c r="C2" s="81" t="s">
        <v>3</v>
      </c>
      <c r="D2" s="16"/>
      <c r="E2" s="17"/>
      <c r="F2" s="16"/>
      <c r="I2" s="134" t="s">
        <v>4</v>
      </c>
      <c r="J2" s="145"/>
      <c r="K2" s="145"/>
      <c r="L2" s="145"/>
      <c r="M2" s="145"/>
      <c r="N2" s="145"/>
      <c r="O2" s="145"/>
      <c r="P2" s="18"/>
      <c r="Q2" s="132">
        <v>1</v>
      </c>
      <c r="R2" s="146"/>
      <c r="S2" s="146"/>
      <c r="T2" s="146"/>
      <c r="U2" s="146"/>
      <c r="V2" s="146"/>
      <c r="W2" s="146"/>
      <c r="X2" s="146"/>
      <c r="Y2" s="146"/>
      <c r="Z2" s="146"/>
    </row>
    <row r="3" spans="1:120" s="20" customFormat="1" ht="6" customHeight="1">
      <c r="A3" s="7"/>
      <c r="B3" s="19"/>
      <c r="D3" s="21"/>
      <c r="E3" s="22"/>
    </row>
    <row r="4" spans="1:120" s="20" customFormat="1" ht="30" customHeight="1">
      <c r="A4" s="8"/>
      <c r="B4" s="23"/>
      <c r="E4" s="24"/>
      <c r="I4" s="129">
        <f>I5</f>
        <v>45894</v>
      </c>
      <c r="J4" s="130"/>
      <c r="K4" s="130"/>
      <c r="L4" s="130"/>
      <c r="M4" s="130"/>
      <c r="N4" s="130"/>
      <c r="O4" s="131"/>
      <c r="P4" s="135">
        <f>P5</f>
        <v>45901</v>
      </c>
      <c r="Q4" s="130"/>
      <c r="R4" s="130"/>
      <c r="S4" s="130"/>
      <c r="T4" s="130"/>
      <c r="U4" s="130"/>
      <c r="V4" s="136"/>
      <c r="W4" s="129">
        <f>W5</f>
        <v>45908</v>
      </c>
      <c r="X4" s="130"/>
      <c r="Y4" s="130"/>
      <c r="Z4" s="130"/>
      <c r="AA4" s="130"/>
      <c r="AB4" s="130"/>
      <c r="AC4" s="131"/>
      <c r="AD4" s="135">
        <f>AD5</f>
        <v>45915</v>
      </c>
      <c r="AE4" s="130"/>
      <c r="AF4" s="130"/>
      <c r="AG4" s="130"/>
      <c r="AH4" s="130"/>
      <c r="AI4" s="130"/>
      <c r="AJ4" s="136"/>
      <c r="AK4" s="129">
        <f>AK5</f>
        <v>45922</v>
      </c>
      <c r="AL4" s="130"/>
      <c r="AM4" s="130"/>
      <c r="AN4" s="130"/>
      <c r="AO4" s="130"/>
      <c r="AP4" s="130"/>
      <c r="AQ4" s="131"/>
      <c r="AR4" s="135">
        <f>AR5</f>
        <v>45929</v>
      </c>
      <c r="AS4" s="130"/>
      <c r="AT4" s="130"/>
      <c r="AU4" s="130"/>
      <c r="AV4" s="130"/>
      <c r="AW4" s="130"/>
      <c r="AX4" s="136"/>
      <c r="AY4" s="129">
        <f>AY5</f>
        <v>45936</v>
      </c>
      <c r="AZ4" s="130"/>
      <c r="BA4" s="130"/>
      <c r="BB4" s="130"/>
      <c r="BC4" s="130"/>
      <c r="BD4" s="130"/>
      <c r="BE4" s="131"/>
      <c r="BF4" s="129">
        <f t="shared" ref="BF4" si="0">BF5</f>
        <v>45943</v>
      </c>
      <c r="BG4" s="130"/>
      <c r="BH4" s="130"/>
      <c r="BI4" s="130"/>
      <c r="BJ4" s="130"/>
      <c r="BK4" s="130"/>
      <c r="BL4" s="131"/>
      <c r="BM4" s="129">
        <f t="shared" ref="BM4" si="1">BM5</f>
        <v>45950</v>
      </c>
      <c r="BN4" s="130"/>
      <c r="BO4" s="130"/>
      <c r="BP4" s="130"/>
      <c r="BQ4" s="130"/>
      <c r="BR4" s="130"/>
      <c r="BS4" s="131"/>
      <c r="BT4" s="129">
        <f t="shared" ref="BT4" si="2">BT5</f>
        <v>45957</v>
      </c>
      <c r="BU4" s="130"/>
      <c r="BV4" s="130"/>
      <c r="BW4" s="130"/>
      <c r="BX4" s="130"/>
      <c r="BY4" s="130"/>
      <c r="BZ4" s="131"/>
      <c r="CA4" s="129">
        <f t="shared" ref="CA4" si="3">CA5</f>
        <v>45964</v>
      </c>
      <c r="CB4" s="130"/>
      <c r="CC4" s="130"/>
      <c r="CD4" s="130"/>
      <c r="CE4" s="130"/>
      <c r="CF4" s="130"/>
      <c r="CG4" s="131"/>
      <c r="CH4" s="129">
        <f t="shared" ref="CH4" si="4">CH5</f>
        <v>45971</v>
      </c>
      <c r="CI4" s="130"/>
      <c r="CJ4" s="130"/>
      <c r="CK4" s="130"/>
      <c r="CL4" s="130"/>
      <c r="CM4" s="130"/>
      <c r="CN4" s="131"/>
      <c r="CO4" s="129">
        <f t="shared" ref="CO4" si="5">CO5</f>
        <v>45978</v>
      </c>
      <c r="CP4" s="130"/>
      <c r="CQ4" s="130"/>
      <c r="CR4" s="130"/>
      <c r="CS4" s="130"/>
      <c r="CT4" s="130"/>
      <c r="CU4" s="131"/>
      <c r="CV4" s="129">
        <f t="shared" ref="CV4" si="6">CV5</f>
        <v>45985</v>
      </c>
      <c r="CW4" s="130"/>
      <c r="CX4" s="130"/>
      <c r="CY4" s="130"/>
      <c r="CZ4" s="130"/>
      <c r="DA4" s="130"/>
      <c r="DB4" s="131"/>
      <c r="DC4" s="129">
        <f t="shared" ref="DC4" si="7">DC5</f>
        <v>45992</v>
      </c>
      <c r="DD4" s="130"/>
      <c r="DE4" s="130"/>
      <c r="DF4" s="130"/>
      <c r="DG4" s="130"/>
      <c r="DH4" s="130"/>
      <c r="DI4" s="131"/>
      <c r="DJ4" s="129">
        <f t="shared" ref="DJ4" si="8">DJ5</f>
        <v>45999</v>
      </c>
      <c r="DK4" s="130"/>
      <c r="DL4" s="130"/>
      <c r="DM4" s="130"/>
      <c r="DN4" s="130"/>
      <c r="DO4" s="130"/>
      <c r="DP4" s="131"/>
    </row>
    <row r="5" spans="1:120" s="20" customFormat="1" ht="15" customHeight="1">
      <c r="A5" s="138"/>
      <c r="B5" s="139" t="s">
        <v>5</v>
      </c>
      <c r="C5" s="141" t="s">
        <v>6</v>
      </c>
      <c r="D5" s="143" t="s">
        <v>7</v>
      </c>
      <c r="E5" s="143" t="s">
        <v>8</v>
      </c>
      <c r="F5" s="143" t="s">
        <v>9</v>
      </c>
      <c r="I5" s="83">
        <f>Project_Start-WEEKDAY(Project_Start,1)+2+7*(Display_Week-1)</f>
        <v>45894</v>
      </c>
      <c r="J5" s="25">
        <f>I5+1</f>
        <v>45895</v>
      </c>
      <c r="K5" s="25">
        <f t="shared" ref="K5:AX5" si="9">J5+1</f>
        <v>45896</v>
      </c>
      <c r="L5" s="25">
        <f t="shared" si="9"/>
        <v>45897</v>
      </c>
      <c r="M5" s="25">
        <f t="shared" si="9"/>
        <v>45898</v>
      </c>
      <c r="N5" s="25">
        <f t="shared" si="9"/>
        <v>45899</v>
      </c>
      <c r="O5" s="92">
        <f t="shared" si="9"/>
        <v>45900</v>
      </c>
      <c r="P5" s="25">
        <f>O5+1</f>
        <v>45901</v>
      </c>
      <c r="Q5" s="25">
        <f>P5+1</f>
        <v>45902</v>
      </c>
      <c r="R5" s="25">
        <f t="shared" si="9"/>
        <v>45903</v>
      </c>
      <c r="S5" s="25">
        <f t="shared" si="9"/>
        <v>45904</v>
      </c>
      <c r="T5" s="25">
        <f t="shared" si="9"/>
        <v>45905</v>
      </c>
      <c r="U5" s="25">
        <f t="shared" si="9"/>
        <v>45906</v>
      </c>
      <c r="V5" s="25">
        <f t="shared" si="9"/>
        <v>45907</v>
      </c>
      <c r="W5" s="83">
        <f>V5+1</f>
        <v>45908</v>
      </c>
      <c r="X5" s="25">
        <f>W5+1</f>
        <v>45909</v>
      </c>
      <c r="Y5" s="25">
        <f t="shared" si="9"/>
        <v>45910</v>
      </c>
      <c r="Z5" s="25">
        <f t="shared" si="9"/>
        <v>45911</v>
      </c>
      <c r="AA5" s="25">
        <f t="shared" si="9"/>
        <v>45912</v>
      </c>
      <c r="AB5" s="25">
        <f t="shared" si="9"/>
        <v>45913</v>
      </c>
      <c r="AC5" s="92">
        <f t="shared" si="9"/>
        <v>45914</v>
      </c>
      <c r="AD5" s="25">
        <f>AC5+1</f>
        <v>45915</v>
      </c>
      <c r="AE5" s="25">
        <f>AD5+1</f>
        <v>45916</v>
      </c>
      <c r="AF5" s="25">
        <f t="shared" si="9"/>
        <v>45917</v>
      </c>
      <c r="AG5" s="25">
        <f t="shared" si="9"/>
        <v>45918</v>
      </c>
      <c r="AH5" s="25">
        <f t="shared" si="9"/>
        <v>45919</v>
      </c>
      <c r="AI5" s="25">
        <f t="shared" si="9"/>
        <v>45920</v>
      </c>
      <c r="AJ5" s="25">
        <f t="shared" si="9"/>
        <v>45921</v>
      </c>
      <c r="AK5" s="83">
        <f>AJ5+1</f>
        <v>45922</v>
      </c>
      <c r="AL5" s="25">
        <f>AK5+1</f>
        <v>45923</v>
      </c>
      <c r="AM5" s="25">
        <f t="shared" si="9"/>
        <v>45924</v>
      </c>
      <c r="AN5" s="25">
        <f t="shared" si="9"/>
        <v>45925</v>
      </c>
      <c r="AO5" s="25">
        <f t="shared" si="9"/>
        <v>45926</v>
      </c>
      <c r="AP5" s="25">
        <f t="shared" si="9"/>
        <v>45927</v>
      </c>
      <c r="AQ5" s="92">
        <f t="shared" si="9"/>
        <v>45928</v>
      </c>
      <c r="AR5" s="25">
        <f>AQ5+1</f>
        <v>45929</v>
      </c>
      <c r="AS5" s="25">
        <f>AR5+1</f>
        <v>45930</v>
      </c>
      <c r="AT5" s="25">
        <f t="shared" si="9"/>
        <v>45931</v>
      </c>
      <c r="AU5" s="25">
        <f t="shared" si="9"/>
        <v>45932</v>
      </c>
      <c r="AV5" s="25">
        <f t="shared" si="9"/>
        <v>45933</v>
      </c>
      <c r="AW5" s="25">
        <f t="shared" si="9"/>
        <v>45934</v>
      </c>
      <c r="AX5" s="25">
        <f t="shared" si="9"/>
        <v>45935</v>
      </c>
      <c r="AY5" s="83">
        <f>AX5+1</f>
        <v>45936</v>
      </c>
      <c r="AZ5" s="25">
        <f>AY5+1</f>
        <v>45937</v>
      </c>
      <c r="BA5" s="25">
        <f t="shared" ref="BA5" si="10">AZ5+1</f>
        <v>45938</v>
      </c>
      <c r="BB5" s="25">
        <f>BA5+1</f>
        <v>45939</v>
      </c>
      <c r="BC5" s="25">
        <f t="shared" ref="BC5:BG5" si="11">BB5+1</f>
        <v>45940</v>
      </c>
      <c r="BD5" s="25">
        <f t="shared" si="11"/>
        <v>45941</v>
      </c>
      <c r="BE5" s="92">
        <f t="shared" si="11"/>
        <v>45942</v>
      </c>
      <c r="BF5" s="83">
        <f t="shared" si="11"/>
        <v>45943</v>
      </c>
      <c r="BG5" s="25">
        <f t="shared" si="11"/>
        <v>45944</v>
      </c>
      <c r="BH5" s="25">
        <f t="shared" ref="BH5:BN5" si="12">BG5+1</f>
        <v>45945</v>
      </c>
      <c r="BI5" s="25">
        <f t="shared" si="12"/>
        <v>45946</v>
      </c>
      <c r="BJ5" s="25">
        <f t="shared" si="12"/>
        <v>45947</v>
      </c>
      <c r="BK5" s="25">
        <f t="shared" si="12"/>
        <v>45948</v>
      </c>
      <c r="BL5" s="92">
        <f t="shared" si="12"/>
        <v>45949</v>
      </c>
      <c r="BM5" s="83">
        <f t="shared" si="12"/>
        <v>45950</v>
      </c>
      <c r="BN5" s="25">
        <f t="shared" si="12"/>
        <v>45951</v>
      </c>
      <c r="BO5" s="25">
        <f t="shared" ref="BO5:BU5" si="13">BN5+1</f>
        <v>45952</v>
      </c>
      <c r="BP5" s="25">
        <f t="shared" si="13"/>
        <v>45953</v>
      </c>
      <c r="BQ5" s="25">
        <f t="shared" si="13"/>
        <v>45954</v>
      </c>
      <c r="BR5" s="25">
        <f t="shared" si="13"/>
        <v>45955</v>
      </c>
      <c r="BS5" s="92">
        <f t="shared" si="13"/>
        <v>45956</v>
      </c>
      <c r="BT5" s="83">
        <f t="shared" si="13"/>
        <v>45957</v>
      </c>
      <c r="BU5" s="25">
        <f t="shared" si="13"/>
        <v>45958</v>
      </c>
      <c r="BV5" s="25">
        <f t="shared" ref="BV5:CB5" si="14">BU5+1</f>
        <v>45959</v>
      </c>
      <c r="BW5" s="25">
        <f t="shared" si="14"/>
        <v>45960</v>
      </c>
      <c r="BX5" s="25">
        <f t="shared" si="14"/>
        <v>45961</v>
      </c>
      <c r="BY5" s="25">
        <f t="shared" si="14"/>
        <v>45962</v>
      </c>
      <c r="BZ5" s="92">
        <f t="shared" si="14"/>
        <v>45963</v>
      </c>
      <c r="CA5" s="83">
        <f t="shared" si="14"/>
        <v>45964</v>
      </c>
      <c r="CB5" s="25">
        <f t="shared" si="14"/>
        <v>45965</v>
      </c>
      <c r="CC5" s="25">
        <f t="shared" ref="CC5:CI5" si="15">CB5+1</f>
        <v>45966</v>
      </c>
      <c r="CD5" s="25">
        <f t="shared" si="15"/>
        <v>45967</v>
      </c>
      <c r="CE5" s="25">
        <f t="shared" si="15"/>
        <v>45968</v>
      </c>
      <c r="CF5" s="25">
        <f t="shared" si="15"/>
        <v>45969</v>
      </c>
      <c r="CG5" s="92">
        <f t="shared" si="15"/>
        <v>45970</v>
      </c>
      <c r="CH5" s="83">
        <f t="shared" si="15"/>
        <v>45971</v>
      </c>
      <c r="CI5" s="25">
        <f t="shared" si="15"/>
        <v>45972</v>
      </c>
      <c r="CJ5" s="25">
        <f t="shared" ref="CJ5:CP5" si="16">CI5+1</f>
        <v>45973</v>
      </c>
      <c r="CK5" s="25">
        <f t="shared" si="16"/>
        <v>45974</v>
      </c>
      <c r="CL5" s="25">
        <f t="shared" si="16"/>
        <v>45975</v>
      </c>
      <c r="CM5" s="25">
        <f t="shared" si="16"/>
        <v>45976</v>
      </c>
      <c r="CN5" s="92">
        <f t="shared" si="16"/>
        <v>45977</v>
      </c>
      <c r="CO5" s="83">
        <f t="shared" si="16"/>
        <v>45978</v>
      </c>
      <c r="CP5" s="25">
        <f t="shared" si="16"/>
        <v>45979</v>
      </c>
      <c r="CQ5" s="25">
        <f t="shared" ref="CQ5:CW5" si="17">CP5+1</f>
        <v>45980</v>
      </c>
      <c r="CR5" s="25">
        <f t="shared" si="17"/>
        <v>45981</v>
      </c>
      <c r="CS5" s="25">
        <f t="shared" si="17"/>
        <v>45982</v>
      </c>
      <c r="CT5" s="25">
        <f t="shared" si="17"/>
        <v>45983</v>
      </c>
      <c r="CU5" s="92">
        <f t="shared" si="17"/>
        <v>45984</v>
      </c>
      <c r="CV5" s="83">
        <f t="shared" si="17"/>
        <v>45985</v>
      </c>
      <c r="CW5" s="25">
        <f t="shared" si="17"/>
        <v>45986</v>
      </c>
      <c r="CX5" s="25">
        <f t="shared" ref="CX5:DD5" si="18">CW5+1</f>
        <v>45987</v>
      </c>
      <c r="CY5" s="25">
        <f t="shared" si="18"/>
        <v>45988</v>
      </c>
      <c r="CZ5" s="25">
        <f t="shared" si="18"/>
        <v>45989</v>
      </c>
      <c r="DA5" s="25">
        <f t="shared" si="18"/>
        <v>45990</v>
      </c>
      <c r="DB5" s="92">
        <f t="shared" si="18"/>
        <v>45991</v>
      </c>
      <c r="DC5" s="83">
        <f t="shared" si="18"/>
        <v>45992</v>
      </c>
      <c r="DD5" s="25">
        <f t="shared" si="18"/>
        <v>45993</v>
      </c>
      <c r="DE5" s="25">
        <f t="shared" ref="DE5:DK5" si="19">DD5+1</f>
        <v>45994</v>
      </c>
      <c r="DF5" s="25">
        <f t="shared" si="19"/>
        <v>45995</v>
      </c>
      <c r="DG5" s="25">
        <f t="shared" si="19"/>
        <v>45996</v>
      </c>
      <c r="DH5" s="25">
        <f t="shared" si="19"/>
        <v>45997</v>
      </c>
      <c r="DI5" s="92">
        <f t="shared" si="19"/>
        <v>45998</v>
      </c>
      <c r="DJ5" s="83">
        <f t="shared" si="19"/>
        <v>45999</v>
      </c>
      <c r="DK5" s="25">
        <f t="shared" si="19"/>
        <v>46000</v>
      </c>
      <c r="DL5" s="25">
        <f t="shared" ref="DL5:DP5" si="20">DK5+1</f>
        <v>46001</v>
      </c>
      <c r="DM5" s="25">
        <f t="shared" si="20"/>
        <v>46002</v>
      </c>
      <c r="DN5" s="25">
        <f t="shared" si="20"/>
        <v>46003</v>
      </c>
      <c r="DO5" s="25">
        <f t="shared" si="20"/>
        <v>46004</v>
      </c>
      <c r="DP5" s="92">
        <f t="shared" si="20"/>
        <v>46005</v>
      </c>
    </row>
    <row r="6" spans="1:120" s="20" customFormat="1" ht="15" customHeight="1">
      <c r="A6" s="138"/>
      <c r="B6" s="140"/>
      <c r="C6" s="142"/>
      <c r="D6" s="144"/>
      <c r="E6" s="144"/>
      <c r="F6" s="144"/>
      <c r="I6" s="84" t="str">
        <f t="shared" ref="I6:AN6" si="21">LEFT(TEXT(I5,"ddd"),1)</f>
        <v>M</v>
      </c>
      <c r="J6" s="27" t="str">
        <f t="shared" si="21"/>
        <v>T</v>
      </c>
      <c r="K6" s="27" t="str">
        <f t="shared" si="21"/>
        <v>W</v>
      </c>
      <c r="L6" s="27" t="str">
        <f t="shared" si="21"/>
        <v>T</v>
      </c>
      <c r="M6" s="27" t="str">
        <f t="shared" si="21"/>
        <v>F</v>
      </c>
      <c r="N6" s="27" t="str">
        <f t="shared" si="21"/>
        <v>S</v>
      </c>
      <c r="O6" s="93" t="str">
        <f t="shared" si="21"/>
        <v>S</v>
      </c>
      <c r="P6" s="26" t="str">
        <f t="shared" si="21"/>
        <v>M</v>
      </c>
      <c r="Q6" s="27" t="str">
        <f t="shared" si="21"/>
        <v>T</v>
      </c>
      <c r="R6" s="27" t="str">
        <f t="shared" si="21"/>
        <v>W</v>
      </c>
      <c r="S6" s="27" t="str">
        <f t="shared" si="21"/>
        <v>T</v>
      </c>
      <c r="T6" s="27" t="str">
        <f t="shared" si="21"/>
        <v>F</v>
      </c>
      <c r="U6" s="27" t="str">
        <f t="shared" si="21"/>
        <v>S</v>
      </c>
      <c r="V6" s="28" t="str">
        <f t="shared" si="21"/>
        <v>S</v>
      </c>
      <c r="W6" s="84" t="str">
        <f t="shared" si="21"/>
        <v>M</v>
      </c>
      <c r="X6" s="27" t="str">
        <f t="shared" si="21"/>
        <v>T</v>
      </c>
      <c r="Y6" s="27" t="str">
        <f t="shared" si="21"/>
        <v>W</v>
      </c>
      <c r="Z6" s="27" t="str">
        <f t="shared" si="21"/>
        <v>T</v>
      </c>
      <c r="AA6" s="27" t="str">
        <f t="shared" si="21"/>
        <v>F</v>
      </c>
      <c r="AB6" s="27" t="str">
        <f t="shared" si="21"/>
        <v>S</v>
      </c>
      <c r="AC6" s="93" t="str">
        <f t="shared" si="21"/>
        <v>S</v>
      </c>
      <c r="AD6" s="26" t="str">
        <f t="shared" si="21"/>
        <v>M</v>
      </c>
      <c r="AE6" s="27" t="str">
        <f t="shared" si="21"/>
        <v>T</v>
      </c>
      <c r="AF6" s="27" t="str">
        <f t="shared" si="21"/>
        <v>W</v>
      </c>
      <c r="AG6" s="27" t="str">
        <f t="shared" si="21"/>
        <v>T</v>
      </c>
      <c r="AH6" s="27" t="str">
        <f t="shared" si="21"/>
        <v>F</v>
      </c>
      <c r="AI6" s="27" t="str">
        <f t="shared" si="21"/>
        <v>S</v>
      </c>
      <c r="AJ6" s="28" t="str">
        <f t="shared" si="21"/>
        <v>S</v>
      </c>
      <c r="AK6" s="84" t="str">
        <f t="shared" si="21"/>
        <v>M</v>
      </c>
      <c r="AL6" s="27" t="str">
        <f t="shared" si="21"/>
        <v>T</v>
      </c>
      <c r="AM6" s="27" t="str">
        <f t="shared" si="21"/>
        <v>W</v>
      </c>
      <c r="AN6" s="27" t="str">
        <f t="shared" si="21"/>
        <v>T</v>
      </c>
      <c r="AO6" s="27" t="str">
        <f t="shared" ref="AO6:BA6" si="22">LEFT(TEXT(AO5,"ddd"),1)</f>
        <v>F</v>
      </c>
      <c r="AP6" s="27" t="str">
        <f t="shared" si="22"/>
        <v>S</v>
      </c>
      <c r="AQ6" s="93" t="str">
        <f t="shared" si="22"/>
        <v>S</v>
      </c>
      <c r="AR6" s="26" t="str">
        <f t="shared" si="22"/>
        <v>M</v>
      </c>
      <c r="AS6" s="27" t="str">
        <f t="shared" si="22"/>
        <v>T</v>
      </c>
      <c r="AT6" s="27" t="str">
        <f t="shared" si="22"/>
        <v>W</v>
      </c>
      <c r="AU6" s="27" t="str">
        <f t="shared" si="22"/>
        <v>T</v>
      </c>
      <c r="AV6" s="27" t="str">
        <f t="shared" si="22"/>
        <v>F</v>
      </c>
      <c r="AW6" s="27" t="str">
        <f t="shared" si="22"/>
        <v>S</v>
      </c>
      <c r="AX6" s="28" t="str">
        <f t="shared" si="22"/>
        <v>S</v>
      </c>
      <c r="AY6" s="84" t="str">
        <f t="shared" si="22"/>
        <v>M</v>
      </c>
      <c r="AZ6" s="27" t="str">
        <f t="shared" si="22"/>
        <v>T</v>
      </c>
      <c r="BA6" s="27" t="str">
        <f t="shared" si="22"/>
        <v>W</v>
      </c>
      <c r="BB6" s="27" t="str">
        <f>LEFT(TEXT(BB5,"ddd"),1)</f>
        <v>T</v>
      </c>
      <c r="BC6" s="27" t="str">
        <f t="shared" ref="BC6:BI6" si="23">LEFT(TEXT(BC5,"ddd"),1)</f>
        <v>F</v>
      </c>
      <c r="BD6" s="27" t="str">
        <f t="shared" si="23"/>
        <v>S</v>
      </c>
      <c r="BE6" s="93" t="str">
        <f t="shared" si="23"/>
        <v>S</v>
      </c>
      <c r="BF6" s="84" t="str">
        <f t="shared" si="23"/>
        <v>M</v>
      </c>
      <c r="BG6" s="27" t="str">
        <f t="shared" si="23"/>
        <v>T</v>
      </c>
      <c r="BH6" s="27" t="str">
        <f t="shared" si="23"/>
        <v>W</v>
      </c>
      <c r="BI6" s="27" t="str">
        <f t="shared" si="23"/>
        <v>T</v>
      </c>
      <c r="BJ6" s="27" t="str">
        <f t="shared" ref="BJ6" si="24">LEFT(TEXT(BJ5,"ddd"),1)</f>
        <v>F</v>
      </c>
      <c r="BK6" s="27" t="str">
        <f t="shared" ref="BK6" si="25">LEFT(TEXT(BK5,"ddd"),1)</f>
        <v>S</v>
      </c>
      <c r="BL6" s="93" t="str">
        <f t="shared" ref="BL6:BP6" si="26">LEFT(TEXT(BL5,"ddd"),1)</f>
        <v>S</v>
      </c>
      <c r="BM6" s="84" t="str">
        <f t="shared" si="26"/>
        <v>M</v>
      </c>
      <c r="BN6" s="27" t="str">
        <f t="shared" si="26"/>
        <v>T</v>
      </c>
      <c r="BO6" s="27" t="str">
        <f t="shared" si="26"/>
        <v>W</v>
      </c>
      <c r="BP6" s="27" t="str">
        <f t="shared" si="26"/>
        <v>T</v>
      </c>
      <c r="BQ6" s="27" t="str">
        <f t="shared" ref="BQ6" si="27">LEFT(TEXT(BQ5,"ddd"),1)</f>
        <v>F</v>
      </c>
      <c r="BR6" s="27" t="str">
        <f t="shared" ref="BR6" si="28">LEFT(TEXT(BR5,"ddd"),1)</f>
        <v>S</v>
      </c>
      <c r="BS6" s="93" t="str">
        <f t="shared" ref="BS6:BW6" si="29">LEFT(TEXT(BS5,"ddd"),1)</f>
        <v>S</v>
      </c>
      <c r="BT6" s="84" t="str">
        <f t="shared" si="29"/>
        <v>M</v>
      </c>
      <c r="BU6" s="27" t="str">
        <f t="shared" si="29"/>
        <v>T</v>
      </c>
      <c r="BV6" s="27" t="str">
        <f t="shared" si="29"/>
        <v>W</v>
      </c>
      <c r="BW6" s="27" t="str">
        <f t="shared" si="29"/>
        <v>T</v>
      </c>
      <c r="BX6" s="27" t="str">
        <f t="shared" ref="BX6" si="30">LEFT(TEXT(BX5,"ddd"),1)</f>
        <v>F</v>
      </c>
      <c r="BY6" s="27" t="str">
        <f t="shared" ref="BY6" si="31">LEFT(TEXT(BY5,"ddd"),1)</f>
        <v>S</v>
      </c>
      <c r="BZ6" s="93" t="str">
        <f t="shared" ref="BZ6:CD6" si="32">LEFT(TEXT(BZ5,"ddd"),1)</f>
        <v>S</v>
      </c>
      <c r="CA6" s="84" t="str">
        <f t="shared" si="32"/>
        <v>M</v>
      </c>
      <c r="CB6" s="27" t="str">
        <f t="shared" si="32"/>
        <v>T</v>
      </c>
      <c r="CC6" s="27" t="str">
        <f t="shared" si="32"/>
        <v>W</v>
      </c>
      <c r="CD6" s="27" t="str">
        <f t="shared" si="32"/>
        <v>T</v>
      </c>
      <c r="CE6" s="27" t="str">
        <f t="shared" ref="CE6" si="33">LEFT(TEXT(CE5,"ddd"),1)</f>
        <v>F</v>
      </c>
      <c r="CF6" s="27" t="str">
        <f t="shared" ref="CF6" si="34">LEFT(TEXT(CF5,"ddd"),1)</f>
        <v>S</v>
      </c>
      <c r="CG6" s="93" t="str">
        <f t="shared" ref="CG6:CK6" si="35">LEFT(TEXT(CG5,"ddd"),1)</f>
        <v>S</v>
      </c>
      <c r="CH6" s="84" t="str">
        <f t="shared" si="35"/>
        <v>M</v>
      </c>
      <c r="CI6" s="27" t="str">
        <f t="shared" si="35"/>
        <v>T</v>
      </c>
      <c r="CJ6" s="27" t="str">
        <f t="shared" si="35"/>
        <v>W</v>
      </c>
      <c r="CK6" s="27" t="str">
        <f t="shared" si="35"/>
        <v>T</v>
      </c>
      <c r="CL6" s="27" t="str">
        <f t="shared" ref="CL6" si="36">LEFT(TEXT(CL5,"ddd"),1)</f>
        <v>F</v>
      </c>
      <c r="CM6" s="27" t="str">
        <f t="shared" ref="CM6" si="37">LEFT(TEXT(CM5,"ddd"),1)</f>
        <v>S</v>
      </c>
      <c r="CN6" s="93" t="str">
        <f t="shared" ref="CN6:CR6" si="38">LEFT(TEXT(CN5,"ddd"),1)</f>
        <v>S</v>
      </c>
      <c r="CO6" s="84" t="str">
        <f t="shared" si="38"/>
        <v>M</v>
      </c>
      <c r="CP6" s="27" t="str">
        <f t="shared" si="38"/>
        <v>T</v>
      </c>
      <c r="CQ6" s="27" t="str">
        <f t="shared" si="38"/>
        <v>W</v>
      </c>
      <c r="CR6" s="27" t="str">
        <f t="shared" si="38"/>
        <v>T</v>
      </c>
      <c r="CS6" s="27" t="str">
        <f t="shared" ref="CS6" si="39">LEFT(TEXT(CS5,"ddd"),1)</f>
        <v>F</v>
      </c>
      <c r="CT6" s="27" t="str">
        <f t="shared" ref="CT6" si="40">LEFT(TEXT(CT5,"ddd"),1)</f>
        <v>S</v>
      </c>
      <c r="CU6" s="93" t="str">
        <f t="shared" ref="CU6:CY6" si="41">LEFT(TEXT(CU5,"ddd"),1)</f>
        <v>S</v>
      </c>
      <c r="CV6" s="84" t="str">
        <f t="shared" si="41"/>
        <v>M</v>
      </c>
      <c r="CW6" s="27" t="str">
        <f t="shared" si="41"/>
        <v>T</v>
      </c>
      <c r="CX6" s="27" t="str">
        <f t="shared" si="41"/>
        <v>W</v>
      </c>
      <c r="CY6" s="27" t="str">
        <f t="shared" si="41"/>
        <v>T</v>
      </c>
      <c r="CZ6" s="27" t="str">
        <f t="shared" ref="CZ6" si="42">LEFT(TEXT(CZ5,"ddd"),1)</f>
        <v>F</v>
      </c>
      <c r="DA6" s="27" t="str">
        <f t="shared" ref="DA6" si="43">LEFT(TEXT(DA5,"ddd"),1)</f>
        <v>S</v>
      </c>
      <c r="DB6" s="93" t="str">
        <f t="shared" ref="DB6:DF6" si="44">LEFT(TEXT(DB5,"ddd"),1)</f>
        <v>S</v>
      </c>
      <c r="DC6" s="84" t="str">
        <f t="shared" si="44"/>
        <v>M</v>
      </c>
      <c r="DD6" s="27" t="str">
        <f t="shared" si="44"/>
        <v>T</v>
      </c>
      <c r="DE6" s="27" t="str">
        <f t="shared" si="44"/>
        <v>W</v>
      </c>
      <c r="DF6" s="27" t="str">
        <f t="shared" si="44"/>
        <v>T</v>
      </c>
      <c r="DG6" s="27" t="str">
        <f t="shared" ref="DG6" si="45">LEFT(TEXT(DG5,"ddd"),1)</f>
        <v>F</v>
      </c>
      <c r="DH6" s="27" t="str">
        <f t="shared" ref="DH6" si="46">LEFT(TEXT(DH5,"ddd"),1)</f>
        <v>S</v>
      </c>
      <c r="DI6" s="93" t="str">
        <f t="shared" ref="DI6:DM6" si="47">LEFT(TEXT(DI5,"ddd"),1)</f>
        <v>S</v>
      </c>
      <c r="DJ6" s="84" t="str">
        <f t="shared" si="47"/>
        <v>M</v>
      </c>
      <c r="DK6" s="27" t="str">
        <f t="shared" si="47"/>
        <v>T</v>
      </c>
      <c r="DL6" s="27" t="str">
        <f t="shared" si="47"/>
        <v>W</v>
      </c>
      <c r="DM6" s="27" t="str">
        <f t="shared" si="47"/>
        <v>T</v>
      </c>
      <c r="DN6" s="27" t="str">
        <f t="shared" ref="DN6" si="48">LEFT(TEXT(DN5,"ddd"),1)</f>
        <v>F</v>
      </c>
      <c r="DO6" s="27" t="str">
        <f t="shared" ref="DO6" si="49">LEFT(TEXT(DO5,"ddd"),1)</f>
        <v>S</v>
      </c>
      <c r="DP6" s="93" t="str">
        <f t="shared" ref="DP6" si="50">LEFT(TEXT(DP5,"ddd"),1)</f>
        <v>S</v>
      </c>
    </row>
    <row r="7" spans="1:120" s="20" customFormat="1" ht="30" hidden="1" customHeight="1" thickBot="1">
      <c r="A7" s="7" t="s">
        <v>10</v>
      </c>
      <c r="B7" s="29"/>
      <c r="C7" s="30"/>
      <c r="D7" s="29"/>
      <c r="E7" s="29"/>
      <c r="F7" s="29"/>
      <c r="H7" s="20" t="str">
        <f ca="1">IF(OR(ISBLANK(task_start),ISBLANK(task_end)),"",task_end-task_start+1)</f>
        <v/>
      </c>
      <c r="I7" s="85"/>
      <c r="J7" s="31"/>
      <c r="K7" s="31"/>
      <c r="L7" s="31"/>
      <c r="M7" s="31"/>
      <c r="N7" s="31"/>
      <c r="O7" s="94"/>
      <c r="P7" s="90"/>
      <c r="Q7" s="31"/>
      <c r="R7" s="31"/>
      <c r="S7" s="31"/>
      <c r="T7" s="31"/>
      <c r="U7" s="31"/>
      <c r="V7" s="99"/>
      <c r="W7" s="85"/>
      <c r="X7" s="31"/>
      <c r="Y7" s="31"/>
      <c r="Z7" s="31"/>
      <c r="AA7" s="31"/>
      <c r="AB7" s="31"/>
      <c r="AC7" s="94"/>
      <c r="AD7" s="90"/>
      <c r="AE7" s="31"/>
      <c r="AF7" s="31"/>
      <c r="AG7" s="31"/>
      <c r="AH7" s="31"/>
      <c r="AI7" s="31"/>
      <c r="AJ7" s="99"/>
      <c r="AK7" s="85"/>
      <c r="AL7" s="31"/>
      <c r="AM7" s="31"/>
      <c r="AN7" s="31"/>
      <c r="AO7" s="31"/>
      <c r="AP7" s="31"/>
      <c r="AQ7" s="94"/>
      <c r="AR7" s="90"/>
      <c r="AS7" s="31"/>
      <c r="AT7" s="31"/>
      <c r="AU7" s="31"/>
      <c r="AV7" s="31"/>
      <c r="AW7" s="31"/>
      <c r="AX7" s="99"/>
      <c r="AY7" s="85"/>
      <c r="AZ7" s="31"/>
      <c r="BA7" s="31"/>
      <c r="BB7" s="31"/>
      <c r="BC7" s="31"/>
      <c r="BD7" s="31"/>
      <c r="BE7" s="94"/>
      <c r="BF7" s="90"/>
      <c r="BG7" s="31"/>
      <c r="BH7" s="31"/>
      <c r="BI7" s="31"/>
      <c r="BJ7" s="31"/>
      <c r="BK7" s="31"/>
      <c r="BL7" s="31"/>
      <c r="BM7" s="90"/>
      <c r="BN7" s="31"/>
      <c r="BO7" s="31"/>
      <c r="BP7" s="31"/>
      <c r="BQ7" s="31"/>
      <c r="BR7" s="31"/>
      <c r="BS7" s="31"/>
      <c r="BT7" s="90"/>
      <c r="BU7" s="31"/>
      <c r="BV7" s="31"/>
      <c r="BW7" s="31"/>
      <c r="BX7" s="31"/>
      <c r="BY7" s="31"/>
      <c r="BZ7" s="31"/>
      <c r="CA7" s="90"/>
      <c r="CB7" s="31"/>
      <c r="CC7" s="31"/>
      <c r="CD7" s="31"/>
      <c r="CE7" s="31"/>
      <c r="CF7" s="31"/>
      <c r="CG7" s="31"/>
      <c r="CH7" s="90"/>
      <c r="CI7" s="31"/>
      <c r="CJ7" s="31"/>
      <c r="CK7" s="31"/>
      <c r="CL7" s="31"/>
      <c r="CM7" s="31"/>
      <c r="CN7" s="31"/>
      <c r="CO7" s="90"/>
      <c r="CP7" s="31"/>
      <c r="CQ7" s="31"/>
      <c r="CR7" s="31"/>
      <c r="CS7" s="31"/>
      <c r="CT7" s="31"/>
      <c r="CU7" s="31"/>
      <c r="CV7" s="90"/>
      <c r="CW7" s="31"/>
      <c r="CX7" s="31"/>
      <c r="CY7" s="31"/>
      <c r="CZ7" s="31"/>
      <c r="DA7" s="31"/>
      <c r="DB7" s="31"/>
      <c r="DC7" s="90"/>
      <c r="DD7" s="31"/>
      <c r="DE7" s="31"/>
      <c r="DF7" s="31"/>
      <c r="DG7" s="31"/>
      <c r="DH7" s="31"/>
      <c r="DI7" s="31"/>
      <c r="DJ7" s="90"/>
      <c r="DK7" s="31"/>
      <c r="DL7" s="31"/>
      <c r="DM7" s="31"/>
      <c r="DN7" s="31"/>
      <c r="DO7" s="31"/>
      <c r="DP7" s="31"/>
    </row>
    <row r="8" spans="1:120" s="20" customFormat="1" ht="30" customHeight="1" thickBot="1">
      <c r="A8" s="7"/>
      <c r="B8" s="111" t="s">
        <v>11</v>
      </c>
      <c r="C8" s="112"/>
      <c r="D8" s="113" t="s">
        <v>12</v>
      </c>
      <c r="E8" s="114" t="s">
        <v>13</v>
      </c>
      <c r="F8" s="115" t="s">
        <v>14</v>
      </c>
      <c r="I8" s="86"/>
      <c r="J8" s="42"/>
      <c r="K8" s="42"/>
      <c r="L8" s="42"/>
      <c r="M8" s="42"/>
      <c r="N8" s="42"/>
      <c r="O8" s="95"/>
      <c r="P8" s="102"/>
      <c r="Q8" s="42"/>
      <c r="R8" s="42"/>
      <c r="S8" s="42"/>
      <c r="T8" s="42"/>
      <c r="U8" s="42"/>
      <c r="V8" s="103"/>
      <c r="W8" s="104"/>
      <c r="X8" s="42"/>
      <c r="Y8" s="106"/>
      <c r="Z8" s="42"/>
      <c r="AA8" s="42"/>
      <c r="AB8" s="42"/>
      <c r="AC8" s="103"/>
      <c r="AD8" s="86"/>
      <c r="AE8" s="42"/>
      <c r="AF8" s="42"/>
      <c r="AG8" s="42"/>
      <c r="AH8" s="42"/>
      <c r="AI8" s="42"/>
      <c r="AJ8" s="103"/>
      <c r="AK8" s="104"/>
      <c r="AL8" s="42"/>
      <c r="AM8" s="42"/>
      <c r="AN8" s="42"/>
      <c r="AO8" s="106"/>
      <c r="AP8" s="42"/>
      <c r="AQ8" s="95"/>
      <c r="AR8" s="86"/>
      <c r="AS8" s="42"/>
      <c r="AT8" s="42"/>
      <c r="AU8" s="42"/>
      <c r="AV8" s="42"/>
      <c r="AW8" s="42"/>
      <c r="AX8" s="103"/>
      <c r="AY8" s="104"/>
      <c r="AZ8" s="42"/>
      <c r="BA8" s="42"/>
      <c r="BB8" s="42"/>
      <c r="BC8" s="106"/>
      <c r="BD8" s="42"/>
      <c r="BE8" s="95"/>
      <c r="BF8" s="86"/>
      <c r="BG8" s="42"/>
      <c r="BH8" s="42"/>
      <c r="BI8" s="107"/>
      <c r="BJ8" s="42"/>
      <c r="BK8" s="42"/>
      <c r="BL8" s="103"/>
      <c r="BM8" s="86"/>
      <c r="BN8" s="42"/>
      <c r="BO8" s="42"/>
      <c r="BP8" s="42"/>
      <c r="BQ8" s="42"/>
      <c r="BR8" s="42"/>
      <c r="BS8" s="103"/>
      <c r="BT8" s="86"/>
      <c r="BU8" s="42"/>
      <c r="BV8" s="42"/>
      <c r="BW8" s="42"/>
      <c r="BX8" s="42"/>
      <c r="BY8" s="42"/>
      <c r="BZ8" s="103"/>
      <c r="CA8" s="86"/>
      <c r="CB8" s="42"/>
      <c r="CC8" s="42"/>
      <c r="CD8" s="42"/>
      <c r="CE8" s="42"/>
      <c r="CF8" s="42"/>
      <c r="CG8" s="103"/>
      <c r="CH8" s="86"/>
      <c r="CI8" s="42"/>
      <c r="CJ8" s="42"/>
      <c r="CK8" s="42"/>
      <c r="CL8" s="42"/>
      <c r="CM8" s="42"/>
      <c r="CN8" s="103"/>
      <c r="CO8" s="86"/>
      <c r="CP8" s="42"/>
      <c r="CQ8" s="42"/>
      <c r="CR8" s="105"/>
      <c r="CS8" s="106"/>
      <c r="CT8" s="42"/>
      <c r="CU8" s="95"/>
      <c r="CV8" s="137" t="s">
        <v>15</v>
      </c>
      <c r="CW8" s="137"/>
      <c r="CX8" s="137"/>
      <c r="CY8" s="137"/>
      <c r="CZ8" s="137"/>
      <c r="DA8" s="137"/>
      <c r="DB8" s="137"/>
      <c r="DC8" s="86"/>
      <c r="DD8" s="42"/>
      <c r="DE8" s="42"/>
      <c r="DF8" s="42"/>
      <c r="DG8" s="105"/>
      <c r="DH8" s="42"/>
      <c r="DI8" s="95"/>
      <c r="DJ8" s="102"/>
      <c r="DK8" s="42"/>
      <c r="DL8" s="42"/>
      <c r="DM8" s="42"/>
      <c r="DN8" s="42"/>
      <c r="DO8" s="42"/>
      <c r="DP8" s="95"/>
    </row>
    <row r="9" spans="1:120" s="38" customFormat="1" ht="30" customHeight="1" thickBot="1">
      <c r="A9" s="8"/>
      <c r="B9" s="32" t="s">
        <v>16</v>
      </c>
      <c r="C9" s="33"/>
      <c r="D9" s="34"/>
      <c r="E9" s="35"/>
      <c r="F9" s="36"/>
      <c r="G9" s="11"/>
      <c r="H9" s="5" t="str">
        <f t="shared" ref="H9:H30" ca="1" si="51">IF(OR(ISBLANK(task_start),ISBLANK(task_end)),"",task_end-task_start+1)</f>
        <v/>
      </c>
      <c r="I9" s="86"/>
      <c r="J9" s="42"/>
      <c r="K9" s="42"/>
      <c r="L9" s="42"/>
      <c r="M9" s="42"/>
      <c r="N9" s="42"/>
      <c r="O9" s="95"/>
      <c r="P9" s="86"/>
      <c r="Q9" s="42"/>
      <c r="R9" s="42"/>
      <c r="S9" s="42"/>
      <c r="T9" s="42"/>
      <c r="U9" s="42"/>
      <c r="V9" s="95"/>
      <c r="W9" s="86"/>
      <c r="X9" s="42"/>
      <c r="Y9" s="42"/>
      <c r="Z9" s="42"/>
      <c r="AA9" s="42"/>
      <c r="AB9" s="42"/>
      <c r="AC9" s="95"/>
      <c r="AD9" s="86"/>
      <c r="AE9" s="42"/>
      <c r="AF9" s="42"/>
      <c r="AG9" s="42"/>
      <c r="AH9" s="42"/>
      <c r="AI9" s="42"/>
      <c r="AJ9" s="95"/>
      <c r="AK9" s="86"/>
      <c r="AL9" s="42"/>
      <c r="AM9" s="42"/>
      <c r="AN9" s="42"/>
      <c r="AO9" s="42"/>
      <c r="AP9" s="42"/>
      <c r="AQ9" s="95"/>
      <c r="AR9" s="86"/>
      <c r="AS9" s="42"/>
      <c r="AT9" s="42"/>
      <c r="AU9" s="42"/>
      <c r="AV9" s="42"/>
      <c r="AW9" s="42"/>
      <c r="AX9" s="95"/>
      <c r="AY9" s="86"/>
      <c r="AZ9" s="42"/>
      <c r="BA9" s="42"/>
      <c r="BB9" s="42"/>
      <c r="BC9" s="42"/>
      <c r="BD9" s="42"/>
      <c r="BE9" s="95"/>
      <c r="BF9" s="86"/>
      <c r="BG9" s="42"/>
      <c r="BH9" s="42"/>
      <c r="BI9" s="42"/>
      <c r="BJ9" s="42"/>
      <c r="BK9" s="42"/>
      <c r="BL9" s="95"/>
      <c r="BM9" s="86"/>
      <c r="BN9" s="42"/>
      <c r="BO9" s="42"/>
      <c r="BP9" s="42"/>
      <c r="BQ9" s="42"/>
      <c r="BR9" s="42"/>
      <c r="BS9" s="95"/>
      <c r="BT9" s="86"/>
      <c r="BU9" s="42"/>
      <c r="BV9" s="42"/>
      <c r="BW9" s="42"/>
      <c r="BX9" s="42"/>
      <c r="BY9" s="42"/>
      <c r="BZ9" s="95"/>
      <c r="CA9" s="86"/>
      <c r="CB9" s="42"/>
      <c r="CC9" s="42"/>
      <c r="CD9" s="42"/>
      <c r="CE9" s="42"/>
      <c r="CF9" s="42"/>
      <c r="CG9" s="95"/>
      <c r="CH9" s="86"/>
      <c r="CI9" s="42"/>
      <c r="CJ9" s="42"/>
      <c r="CK9" s="42"/>
      <c r="CL9" s="42"/>
      <c r="CM9" s="42"/>
      <c r="CN9" s="95"/>
      <c r="CO9" s="86"/>
      <c r="CP9" s="42"/>
      <c r="CQ9" s="42"/>
      <c r="CR9" s="42"/>
      <c r="CS9" s="42"/>
      <c r="CT9" s="42"/>
      <c r="CU9" s="95"/>
      <c r="CV9" s="108"/>
      <c r="CW9" s="109"/>
      <c r="CX9" s="109"/>
      <c r="CY9" s="109"/>
      <c r="CZ9" s="109"/>
      <c r="DA9" s="109"/>
      <c r="DB9" s="110"/>
      <c r="DC9" s="86"/>
      <c r="DD9" s="42"/>
      <c r="DE9" s="42"/>
      <c r="DF9" s="42"/>
      <c r="DG9" s="42"/>
      <c r="DH9" s="42"/>
      <c r="DI9" s="95"/>
      <c r="DJ9" s="86"/>
      <c r="DK9" s="42"/>
      <c r="DL9" s="42"/>
      <c r="DM9" s="42"/>
      <c r="DN9" s="42"/>
      <c r="DO9" s="42"/>
      <c r="DP9" s="95"/>
    </row>
    <row r="10" spans="1:120" s="38" customFormat="1" ht="30" customHeight="1">
      <c r="A10" s="8"/>
      <c r="B10" s="122" t="s">
        <v>17</v>
      </c>
      <c r="C10" s="39"/>
      <c r="D10" s="40">
        <v>0</v>
      </c>
      <c r="E10" s="41">
        <v>45897</v>
      </c>
      <c r="F10" s="41">
        <f>E10+28</f>
        <v>45925</v>
      </c>
      <c r="G10" s="11"/>
      <c r="H10" s="5">
        <f t="shared" ca="1" si="51"/>
        <v>29</v>
      </c>
      <c r="I10" s="86"/>
      <c r="J10" s="42"/>
      <c r="K10" s="42"/>
      <c r="L10" s="42"/>
      <c r="M10" s="42"/>
      <c r="N10" s="42"/>
      <c r="O10" s="95"/>
      <c r="P10" s="86"/>
      <c r="Q10" s="42"/>
      <c r="R10" s="42"/>
      <c r="S10" s="42"/>
      <c r="T10" s="42"/>
      <c r="U10" s="42"/>
      <c r="V10" s="95"/>
      <c r="W10" s="86"/>
      <c r="X10" s="42"/>
      <c r="Y10" s="42"/>
      <c r="Z10" s="42"/>
      <c r="AA10" s="42"/>
      <c r="AB10" s="42"/>
      <c r="AC10" s="95"/>
      <c r="AD10" s="86"/>
      <c r="AE10" s="42"/>
      <c r="AF10" s="42"/>
      <c r="AG10" s="42"/>
      <c r="AH10" s="42"/>
      <c r="AI10" s="42"/>
      <c r="AJ10" s="95"/>
      <c r="AK10" s="86"/>
      <c r="AL10" s="42"/>
      <c r="AM10" s="42"/>
      <c r="AN10" s="42"/>
      <c r="AO10" s="42"/>
      <c r="AP10" s="42"/>
      <c r="AQ10" s="95"/>
      <c r="AR10" s="86"/>
      <c r="AS10" s="42"/>
      <c r="AT10" s="42"/>
      <c r="AU10" s="42"/>
      <c r="AV10" s="42"/>
      <c r="AW10" s="42"/>
      <c r="AX10" s="95"/>
      <c r="AY10" s="86"/>
      <c r="AZ10" s="42"/>
      <c r="BA10" s="42"/>
      <c r="BB10" s="42"/>
      <c r="BC10" s="42"/>
      <c r="BD10" s="42"/>
      <c r="BE10" s="95"/>
      <c r="BF10" s="86"/>
      <c r="BG10" s="42"/>
      <c r="BH10" s="42"/>
      <c r="BI10" s="42"/>
      <c r="BJ10" s="42"/>
      <c r="BK10" s="42"/>
      <c r="BL10" s="95"/>
      <c r="BM10" s="86"/>
      <c r="BN10" s="42"/>
      <c r="BO10" s="42"/>
      <c r="BP10" s="42"/>
      <c r="BQ10" s="42"/>
      <c r="BR10" s="42"/>
      <c r="BS10" s="95"/>
      <c r="BT10" s="86"/>
      <c r="BU10" s="42"/>
      <c r="BV10" s="42"/>
      <c r="BW10" s="42"/>
      <c r="BX10" s="42"/>
      <c r="BY10" s="42"/>
      <c r="BZ10" s="95"/>
      <c r="CA10" s="86"/>
      <c r="CB10" s="42"/>
      <c r="CC10" s="42"/>
      <c r="CD10" s="42"/>
      <c r="CE10" s="42"/>
      <c r="CF10" s="42"/>
      <c r="CG10" s="95"/>
      <c r="CH10" s="86"/>
      <c r="CI10" s="42"/>
      <c r="CJ10" s="42"/>
      <c r="CK10" s="42"/>
      <c r="CL10" s="42"/>
      <c r="CM10" s="42"/>
      <c r="CN10" s="95"/>
      <c r="CO10" s="86"/>
      <c r="CP10" s="42"/>
      <c r="CQ10" s="42"/>
      <c r="CR10" s="42"/>
      <c r="CS10" s="42"/>
      <c r="CT10" s="42"/>
      <c r="CU10" s="95"/>
      <c r="CV10" s="86"/>
      <c r="CW10" s="42"/>
      <c r="CX10" s="42"/>
      <c r="CY10" s="42"/>
      <c r="CZ10" s="42"/>
      <c r="DA10" s="42"/>
      <c r="DB10" s="95"/>
      <c r="DC10" s="86"/>
      <c r="DD10" s="42"/>
      <c r="DE10" s="42"/>
      <c r="DF10" s="42"/>
      <c r="DG10" s="42"/>
      <c r="DH10" s="42"/>
      <c r="DI10" s="95"/>
      <c r="DJ10" s="86"/>
      <c r="DK10" s="42"/>
      <c r="DL10" s="42"/>
      <c r="DM10" s="42"/>
      <c r="DN10" s="42"/>
      <c r="DO10" s="42"/>
      <c r="DP10" s="95"/>
    </row>
    <row r="11" spans="1:120" s="38" customFormat="1" ht="30" customHeight="1">
      <c r="A11" s="8"/>
      <c r="B11" s="123" t="s">
        <v>18</v>
      </c>
      <c r="C11" s="43"/>
      <c r="D11" s="44">
        <v>0</v>
      </c>
      <c r="E11" s="45">
        <v>45915</v>
      </c>
      <c r="F11" s="45">
        <f>E11+14</f>
        <v>45929</v>
      </c>
      <c r="G11" s="11"/>
      <c r="H11" s="5">
        <f t="shared" ca="1" si="51"/>
        <v>15</v>
      </c>
      <c r="I11" s="86"/>
      <c r="J11" s="42"/>
      <c r="K11" s="42"/>
      <c r="L11" s="42"/>
      <c r="M11" s="42"/>
      <c r="N11" s="42"/>
      <c r="O11" s="95"/>
      <c r="P11" s="86"/>
      <c r="Q11" s="42"/>
      <c r="R11" s="42"/>
      <c r="S11" s="42"/>
      <c r="T11" s="42"/>
      <c r="U11" s="42"/>
      <c r="V11" s="95"/>
      <c r="W11" s="86"/>
      <c r="X11" s="42"/>
      <c r="Y11" s="42"/>
      <c r="Z11" s="42"/>
      <c r="AA11" s="42"/>
      <c r="AB11" s="42"/>
      <c r="AC11" s="95"/>
      <c r="AD11" s="86"/>
      <c r="AE11" s="42"/>
      <c r="AF11" s="42"/>
      <c r="AG11" s="42"/>
      <c r="AH11" s="42"/>
      <c r="AI11" s="42"/>
      <c r="AJ11" s="95"/>
      <c r="AK11" s="86"/>
      <c r="AL11" s="42"/>
      <c r="AM11" s="42"/>
      <c r="AN11" s="42"/>
      <c r="AO11" s="42"/>
      <c r="AP11" s="42"/>
      <c r="AQ11" s="95"/>
      <c r="AR11" s="86"/>
      <c r="AS11" s="42"/>
      <c r="AT11" s="42"/>
      <c r="AU11" s="42"/>
      <c r="AV11" s="42"/>
      <c r="AW11" s="42"/>
      <c r="AX11" s="95"/>
      <c r="AY11" s="86"/>
      <c r="AZ11" s="42"/>
      <c r="BA11" s="42"/>
      <c r="BB11" s="42"/>
      <c r="BC11" s="42"/>
      <c r="BD11" s="42"/>
      <c r="BE11" s="95"/>
      <c r="BF11" s="86"/>
      <c r="BG11" s="42"/>
      <c r="BH11" s="42"/>
      <c r="BI11" s="42"/>
      <c r="BJ11" s="42"/>
      <c r="BK11" s="42"/>
      <c r="BL11" s="95"/>
      <c r="BM11" s="86"/>
      <c r="BN11" s="42"/>
      <c r="BO11" s="42"/>
      <c r="BP11" s="42"/>
      <c r="BQ11" s="42"/>
      <c r="BR11" s="42"/>
      <c r="BS11" s="95"/>
      <c r="BT11" s="86"/>
      <c r="BU11" s="42"/>
      <c r="BV11" s="42"/>
      <c r="BW11" s="42"/>
      <c r="BX11" s="42"/>
      <c r="BY11" s="42"/>
      <c r="BZ11" s="95"/>
      <c r="CA11" s="86"/>
      <c r="CB11" s="42"/>
      <c r="CC11" s="42"/>
      <c r="CD11" s="42"/>
      <c r="CE11" s="42"/>
      <c r="CF11" s="42"/>
      <c r="CG11" s="95"/>
      <c r="CH11" s="86"/>
      <c r="CI11" s="42"/>
      <c r="CJ11" s="42"/>
      <c r="CK11" s="42"/>
      <c r="CL11" s="42"/>
      <c r="CM11" s="42"/>
      <c r="CN11" s="95"/>
      <c r="CO11" s="86"/>
      <c r="CP11" s="42"/>
      <c r="CQ11" s="42"/>
      <c r="CR11" s="42"/>
      <c r="CS11" s="42"/>
      <c r="CT11" s="42"/>
      <c r="CU11" s="95"/>
      <c r="CV11" s="86"/>
      <c r="CW11" s="42"/>
      <c r="CX11" s="42"/>
      <c r="CY11" s="42"/>
      <c r="CZ11" s="42"/>
      <c r="DA11" s="42"/>
      <c r="DB11" s="95"/>
      <c r="DC11" s="86"/>
      <c r="DD11" s="42"/>
      <c r="DE11" s="42"/>
      <c r="DF11" s="42"/>
      <c r="DG11" s="42"/>
      <c r="DH11" s="42"/>
      <c r="DI11" s="95"/>
      <c r="DJ11" s="86"/>
      <c r="DK11" s="42"/>
      <c r="DL11" s="42"/>
      <c r="DM11" s="42"/>
      <c r="DN11" s="42"/>
      <c r="DO11" s="42"/>
      <c r="DP11" s="95"/>
    </row>
    <row r="12" spans="1:120" s="38" customFormat="1" ht="30" customHeight="1">
      <c r="A12" s="7"/>
      <c r="B12" s="123" t="s">
        <v>19</v>
      </c>
      <c r="C12" s="43"/>
      <c r="D12" s="44">
        <v>0</v>
      </c>
      <c r="E12" s="45">
        <f>F11</f>
        <v>45929</v>
      </c>
      <c r="F12" s="45">
        <f>E12+1</f>
        <v>45930</v>
      </c>
      <c r="G12" s="11"/>
      <c r="H12" s="5">
        <f t="shared" ca="1" si="51"/>
        <v>2</v>
      </c>
      <c r="I12" s="86"/>
      <c r="J12" s="42"/>
      <c r="K12" s="42"/>
      <c r="L12" s="42"/>
      <c r="M12" s="42"/>
      <c r="N12" s="42"/>
      <c r="O12" s="95"/>
      <c r="P12" s="91"/>
      <c r="Q12" s="42"/>
      <c r="R12" s="42"/>
      <c r="S12" s="42"/>
      <c r="T12" s="42"/>
      <c r="U12" s="42"/>
      <c r="V12" s="100"/>
      <c r="W12" s="86"/>
      <c r="X12" s="42"/>
      <c r="Y12" s="42"/>
      <c r="Z12" s="42"/>
      <c r="AA12" s="42"/>
      <c r="AB12" s="42"/>
      <c r="AC12" s="95"/>
      <c r="AD12" s="91"/>
      <c r="AE12" s="42"/>
      <c r="AF12" s="42"/>
      <c r="AG12" s="42"/>
      <c r="AH12" s="42"/>
      <c r="AI12" s="42"/>
      <c r="AJ12" s="100"/>
      <c r="AK12" s="86"/>
      <c r="AL12" s="42"/>
      <c r="AM12" s="42"/>
      <c r="AN12" s="42"/>
      <c r="AO12" s="42"/>
      <c r="AP12" s="42"/>
      <c r="AQ12" s="95"/>
      <c r="AR12" s="91"/>
      <c r="AS12" s="42"/>
      <c r="AT12" s="42"/>
      <c r="AU12" s="42"/>
      <c r="AV12" s="42"/>
      <c r="AW12" s="42"/>
      <c r="AX12" s="100"/>
      <c r="AY12" s="86"/>
      <c r="AZ12" s="42"/>
      <c r="BA12" s="42"/>
      <c r="BB12" s="42"/>
      <c r="BC12" s="42"/>
      <c r="BD12" s="42"/>
      <c r="BE12" s="95"/>
      <c r="BF12" s="86"/>
      <c r="BG12" s="42"/>
      <c r="BH12" s="42"/>
      <c r="BI12" s="42"/>
      <c r="BJ12" s="42"/>
      <c r="BK12" s="42"/>
      <c r="BL12" s="95"/>
      <c r="BM12" s="86"/>
      <c r="BN12" s="42"/>
      <c r="BO12" s="42"/>
      <c r="BP12" s="42"/>
      <c r="BQ12" s="42"/>
      <c r="BR12" s="42"/>
      <c r="BS12" s="95"/>
      <c r="BT12" s="86"/>
      <c r="BU12" s="42"/>
      <c r="BV12" s="42"/>
      <c r="BW12" s="42"/>
      <c r="BX12" s="42"/>
      <c r="BY12" s="42"/>
      <c r="BZ12" s="95"/>
      <c r="CA12" s="86"/>
      <c r="CB12" s="42"/>
      <c r="CC12" s="42"/>
      <c r="CD12" s="42"/>
      <c r="CE12" s="42"/>
      <c r="CF12" s="42"/>
      <c r="CG12" s="95"/>
      <c r="CH12" s="86"/>
      <c r="CI12" s="42"/>
      <c r="CJ12" s="42"/>
      <c r="CK12" s="42"/>
      <c r="CL12" s="42"/>
      <c r="CM12" s="42"/>
      <c r="CN12" s="95"/>
      <c r="CO12" s="86"/>
      <c r="CP12" s="42"/>
      <c r="CQ12" s="42"/>
      <c r="CR12" s="42"/>
      <c r="CS12" s="42"/>
      <c r="CT12" s="42"/>
      <c r="CU12" s="95"/>
      <c r="CV12" s="86"/>
      <c r="CW12" s="42"/>
      <c r="CX12" s="42"/>
      <c r="CY12" s="42"/>
      <c r="CZ12" s="42"/>
      <c r="DA12" s="42"/>
      <c r="DB12" s="95"/>
      <c r="DC12" s="86"/>
      <c r="DD12" s="42"/>
      <c r="DE12" s="42"/>
      <c r="DF12" s="42"/>
      <c r="DG12" s="42"/>
      <c r="DH12" s="42"/>
      <c r="DI12" s="95"/>
      <c r="DJ12" s="86"/>
      <c r="DK12" s="42"/>
      <c r="DL12" s="42"/>
      <c r="DM12" s="42"/>
      <c r="DN12" s="42"/>
      <c r="DO12" s="42"/>
      <c r="DP12" s="95"/>
    </row>
    <row r="13" spans="1:120" s="38" customFormat="1" ht="30" customHeight="1">
      <c r="A13" s="7"/>
      <c r="B13" s="123"/>
      <c r="C13" s="43"/>
      <c r="D13" s="44">
        <v>0</v>
      </c>
      <c r="E13" s="45">
        <f>F12</f>
        <v>45930</v>
      </c>
      <c r="F13" s="45">
        <v>45736</v>
      </c>
      <c r="G13" s="11"/>
      <c r="H13" s="5">
        <f t="shared" ca="1" si="51"/>
        <v>-193</v>
      </c>
      <c r="I13" s="86"/>
      <c r="J13" s="42"/>
      <c r="K13" s="42"/>
      <c r="L13" s="42"/>
      <c r="M13" s="42"/>
      <c r="N13" s="42"/>
      <c r="O13" s="95"/>
      <c r="P13" s="91"/>
      <c r="Q13" s="42"/>
      <c r="R13" s="42"/>
      <c r="S13" s="42"/>
      <c r="T13" s="42"/>
      <c r="U13" s="42"/>
      <c r="V13" s="100"/>
      <c r="W13" s="86"/>
      <c r="X13" s="42"/>
      <c r="Y13" s="46"/>
      <c r="Z13" s="42"/>
      <c r="AA13" s="42"/>
      <c r="AB13" s="42"/>
      <c r="AC13" s="95"/>
      <c r="AD13" s="91"/>
      <c r="AE13" s="42"/>
      <c r="AF13" s="42"/>
      <c r="AG13" s="42"/>
      <c r="AH13" s="42"/>
      <c r="AI13" s="42"/>
      <c r="AJ13" s="100"/>
      <c r="AK13" s="86"/>
      <c r="AL13" s="42"/>
      <c r="AM13" s="42"/>
      <c r="AN13" s="42"/>
      <c r="AO13" s="42"/>
      <c r="AP13" s="42"/>
      <c r="AQ13" s="95"/>
      <c r="AR13" s="91"/>
      <c r="AS13" s="42"/>
      <c r="AT13" s="42"/>
      <c r="AU13" s="42"/>
      <c r="AV13" s="42"/>
      <c r="AW13" s="42"/>
      <c r="AX13" s="100"/>
      <c r="AY13" s="86"/>
      <c r="AZ13" s="42"/>
      <c r="BA13" s="42"/>
      <c r="BB13" s="42"/>
      <c r="BC13" s="42"/>
      <c r="BD13" s="42"/>
      <c r="BE13" s="95"/>
      <c r="BF13" s="86"/>
      <c r="BG13" s="42"/>
      <c r="BH13" s="42"/>
      <c r="BI13" s="42"/>
      <c r="BJ13" s="42"/>
      <c r="BK13" s="42"/>
      <c r="BL13" s="95"/>
      <c r="BM13" s="86"/>
      <c r="BN13" s="42"/>
      <c r="BO13" s="42"/>
      <c r="BP13" s="42"/>
      <c r="BQ13" s="42"/>
      <c r="BR13" s="42"/>
      <c r="BS13" s="95"/>
      <c r="BT13" s="86"/>
      <c r="BU13" s="42"/>
      <c r="BV13" s="42"/>
      <c r="BW13" s="42"/>
      <c r="BX13" s="42"/>
      <c r="BY13" s="42"/>
      <c r="BZ13" s="95"/>
      <c r="CA13" s="86"/>
      <c r="CB13" s="42"/>
      <c r="CC13" s="42"/>
      <c r="CD13" s="42"/>
      <c r="CE13" s="42"/>
      <c r="CF13" s="42"/>
      <c r="CG13" s="95"/>
      <c r="CH13" s="86"/>
      <c r="CI13" s="42"/>
      <c r="CJ13" s="42"/>
      <c r="CK13" s="42"/>
      <c r="CL13" s="42"/>
      <c r="CM13" s="42"/>
      <c r="CN13" s="95"/>
      <c r="CO13" s="86"/>
      <c r="CP13" s="42"/>
      <c r="CQ13" s="42"/>
      <c r="CR13" s="42"/>
      <c r="CS13" s="42"/>
      <c r="CT13" s="42"/>
      <c r="CU13" s="95"/>
      <c r="CV13" s="86"/>
      <c r="CW13" s="42"/>
      <c r="CX13" s="42"/>
      <c r="CY13" s="42"/>
      <c r="CZ13" s="42"/>
      <c r="DA13" s="42"/>
      <c r="DB13" s="95"/>
      <c r="DC13" s="86"/>
      <c r="DD13" s="42"/>
      <c r="DE13" s="42"/>
      <c r="DF13" s="42"/>
      <c r="DG13" s="42"/>
      <c r="DH13" s="42"/>
      <c r="DI13" s="95"/>
      <c r="DJ13" s="86"/>
      <c r="DK13" s="42"/>
      <c r="DL13" s="42"/>
      <c r="DM13" s="42"/>
      <c r="DN13" s="42"/>
      <c r="DO13" s="42"/>
      <c r="DP13" s="95"/>
    </row>
    <row r="14" spans="1:120" s="38" customFormat="1" ht="30" customHeight="1">
      <c r="A14" s="8"/>
      <c r="B14" s="124" t="s">
        <v>20</v>
      </c>
      <c r="C14" s="47"/>
      <c r="D14" s="48"/>
      <c r="E14" s="49"/>
      <c r="F14" s="50"/>
      <c r="G14" s="11"/>
      <c r="H14" s="5" t="str">
        <f t="shared" ca="1" si="51"/>
        <v/>
      </c>
      <c r="I14" s="87"/>
      <c r="O14" s="96"/>
      <c r="W14" s="87"/>
      <c r="AC14" s="96"/>
      <c r="AK14" s="87"/>
      <c r="AQ14" s="96"/>
      <c r="AY14" s="87"/>
      <c r="BE14" s="96"/>
      <c r="BF14" s="87"/>
      <c r="BL14" s="96"/>
      <c r="BM14" s="87"/>
      <c r="BS14" s="96"/>
      <c r="BT14" s="87"/>
      <c r="BZ14" s="96"/>
      <c r="CA14" s="87"/>
      <c r="CG14" s="96"/>
      <c r="CH14" s="87"/>
      <c r="CN14" s="96"/>
      <c r="CO14" s="87"/>
      <c r="CU14" s="96"/>
      <c r="CV14" s="87"/>
      <c r="DB14" s="96"/>
      <c r="DC14" s="87"/>
      <c r="DI14" s="96"/>
      <c r="DJ14" s="87"/>
      <c r="DP14" s="96"/>
    </row>
    <row r="15" spans="1:120" s="38" customFormat="1" ht="30" customHeight="1">
      <c r="A15" s="8"/>
      <c r="B15" s="125" t="s">
        <v>21</v>
      </c>
      <c r="C15" s="51"/>
      <c r="D15" s="52">
        <v>0</v>
      </c>
      <c r="E15" s="53">
        <f>Project_Start</f>
        <v>45894</v>
      </c>
      <c r="F15" s="53">
        <f>E15+4</f>
        <v>45898</v>
      </c>
      <c r="G15" s="11"/>
      <c r="H15" s="5">
        <f t="shared" ca="1" si="51"/>
        <v>5</v>
      </c>
      <c r="I15" s="86"/>
      <c r="J15" s="42"/>
      <c r="K15" s="42"/>
      <c r="L15" s="42"/>
      <c r="M15" s="42"/>
      <c r="N15" s="42"/>
      <c r="O15" s="95"/>
      <c r="P15" s="91"/>
      <c r="Q15" s="42"/>
      <c r="R15" s="42"/>
      <c r="S15" s="42"/>
      <c r="T15" s="42"/>
      <c r="U15" s="42"/>
      <c r="V15" s="100"/>
      <c r="W15" s="86"/>
      <c r="X15" s="42"/>
      <c r="Y15" s="42"/>
      <c r="Z15" s="42"/>
      <c r="AA15" s="42"/>
      <c r="AB15" s="42"/>
      <c r="AC15" s="95"/>
      <c r="AD15" s="91"/>
      <c r="AE15" s="42"/>
      <c r="AF15" s="42"/>
      <c r="AG15" s="42"/>
      <c r="AH15" s="42"/>
      <c r="AI15" s="42"/>
      <c r="AJ15" s="100"/>
      <c r="AK15" s="86"/>
      <c r="AL15" s="42"/>
      <c r="AM15" s="42"/>
      <c r="AN15" s="42"/>
      <c r="AO15" s="42"/>
      <c r="AP15" s="42"/>
      <c r="AQ15" s="95"/>
      <c r="AR15" s="91"/>
      <c r="AS15" s="42"/>
      <c r="AT15" s="42"/>
      <c r="AU15" s="42"/>
      <c r="AV15" s="42"/>
      <c r="AW15" s="42"/>
      <c r="AX15" s="100"/>
      <c r="AY15" s="86"/>
      <c r="AZ15" s="42"/>
      <c r="BA15" s="42"/>
      <c r="BB15" s="42"/>
      <c r="BC15" s="42"/>
      <c r="BD15" s="42"/>
      <c r="BE15" s="95"/>
      <c r="BF15" s="86"/>
      <c r="BG15" s="42"/>
      <c r="BH15" s="42"/>
      <c r="BI15" s="42"/>
      <c r="BJ15" s="42"/>
      <c r="BK15" s="42"/>
      <c r="BL15" s="95"/>
      <c r="BM15" s="86"/>
      <c r="BN15" s="42"/>
      <c r="BO15" s="42"/>
      <c r="BP15" s="42"/>
      <c r="BQ15" s="42"/>
      <c r="BR15" s="42"/>
      <c r="BS15" s="95"/>
      <c r="BT15" s="86"/>
      <c r="BU15" s="42"/>
      <c r="BV15" s="42"/>
      <c r="BW15" s="42"/>
      <c r="BX15" s="42"/>
      <c r="BY15" s="42"/>
      <c r="BZ15" s="95"/>
      <c r="CA15" s="86"/>
      <c r="CB15" s="42"/>
      <c r="CC15" s="42"/>
      <c r="CD15" s="42"/>
      <c r="CE15" s="42"/>
      <c r="CF15" s="42"/>
      <c r="CG15" s="95"/>
      <c r="CH15" s="86"/>
      <c r="CI15" s="42"/>
      <c r="CJ15" s="42"/>
      <c r="CK15" s="42"/>
      <c r="CL15" s="42"/>
      <c r="CM15" s="42"/>
      <c r="CN15" s="95"/>
      <c r="CO15" s="86"/>
      <c r="CP15" s="42"/>
      <c r="CQ15" s="42"/>
      <c r="CR15" s="42"/>
      <c r="CS15" s="42"/>
      <c r="CT15" s="42"/>
      <c r="CU15" s="95"/>
      <c r="CV15" s="86"/>
      <c r="CW15" s="42"/>
      <c r="CX15" s="42"/>
      <c r="CY15" s="42"/>
      <c r="CZ15" s="42"/>
      <c r="DA15" s="42"/>
      <c r="DB15" s="95"/>
      <c r="DC15" s="86"/>
      <c r="DD15" s="42"/>
      <c r="DE15" s="42"/>
      <c r="DF15" s="42"/>
      <c r="DG15" s="42"/>
      <c r="DH15" s="42"/>
      <c r="DI15" s="95"/>
      <c r="DJ15" s="86"/>
      <c r="DK15" s="42"/>
      <c r="DL15" s="42"/>
      <c r="DM15" s="42"/>
      <c r="DN15" s="42"/>
      <c r="DO15" s="42"/>
      <c r="DP15" s="95"/>
    </row>
    <row r="16" spans="1:120" s="38" customFormat="1" ht="30" customHeight="1">
      <c r="A16" s="7"/>
      <c r="B16" s="125" t="s">
        <v>22</v>
      </c>
      <c r="C16" s="51"/>
      <c r="D16" s="52">
        <v>0</v>
      </c>
      <c r="E16" s="53">
        <v>45898</v>
      </c>
      <c r="F16" s="53">
        <v>45903</v>
      </c>
      <c r="G16" s="11"/>
      <c r="H16" s="5">
        <f t="shared" ca="1" si="51"/>
        <v>6</v>
      </c>
      <c r="I16" s="86"/>
      <c r="J16" s="42"/>
      <c r="K16" s="42"/>
      <c r="L16" s="42"/>
      <c r="M16" s="42"/>
      <c r="N16" s="42"/>
      <c r="O16" s="95"/>
      <c r="P16" s="91"/>
      <c r="Q16" s="42"/>
      <c r="R16" s="42"/>
      <c r="S16" s="42"/>
      <c r="T16" s="42"/>
      <c r="U16" s="46"/>
      <c r="V16" s="101"/>
      <c r="W16" s="86"/>
      <c r="X16" s="42"/>
      <c r="Y16" s="42"/>
      <c r="Z16" s="42"/>
      <c r="AA16" s="42"/>
      <c r="AB16" s="42"/>
      <c r="AC16" s="95"/>
      <c r="AD16" s="91"/>
      <c r="AE16" s="42"/>
      <c r="AF16" s="42"/>
      <c r="AG16" s="42"/>
      <c r="AH16" s="42"/>
      <c r="AI16" s="42"/>
      <c r="AJ16" s="100"/>
      <c r="AK16" s="86"/>
      <c r="AL16" s="42"/>
      <c r="AM16" s="42"/>
      <c r="AN16" s="42"/>
      <c r="AO16" s="42"/>
      <c r="AP16" s="42"/>
      <c r="AQ16" s="95"/>
      <c r="AR16" s="91"/>
      <c r="AS16" s="42"/>
      <c r="AT16" s="42"/>
      <c r="AU16" s="42"/>
      <c r="AV16" s="42"/>
      <c r="AW16" s="42"/>
      <c r="AX16" s="100"/>
      <c r="AY16" s="86"/>
      <c r="AZ16" s="42"/>
      <c r="BA16" s="42"/>
      <c r="BB16" s="42"/>
      <c r="BC16" s="42"/>
      <c r="BD16" s="42"/>
      <c r="BE16" s="95"/>
      <c r="BF16" s="86"/>
      <c r="BG16" s="42"/>
      <c r="BH16" s="42"/>
      <c r="BI16" s="42"/>
      <c r="BJ16" s="42"/>
      <c r="BK16" s="42"/>
      <c r="BL16" s="95"/>
      <c r="BM16" s="86"/>
      <c r="BN16" s="42"/>
      <c r="BO16" s="42"/>
      <c r="BP16" s="42"/>
      <c r="BQ16" s="42"/>
      <c r="BR16" s="42"/>
      <c r="BS16" s="95"/>
      <c r="BT16" s="86"/>
      <c r="BU16" s="42"/>
      <c r="BV16" s="42"/>
      <c r="BW16" s="42"/>
      <c r="BX16" s="42"/>
      <c r="BY16" s="42"/>
      <c r="BZ16" s="95"/>
      <c r="CA16" s="86"/>
      <c r="CB16" s="42"/>
      <c r="CC16" s="42"/>
      <c r="CD16" s="42"/>
      <c r="CE16" s="42"/>
      <c r="CF16" s="42"/>
      <c r="CG16" s="95"/>
      <c r="CH16" s="86"/>
      <c r="CI16" s="42"/>
      <c r="CJ16" s="42"/>
      <c r="CK16" s="42"/>
      <c r="CL16" s="42"/>
      <c r="CM16" s="42"/>
      <c r="CN16" s="95"/>
      <c r="CO16" s="86"/>
      <c r="CP16" s="42"/>
      <c r="CQ16" s="42"/>
      <c r="CR16" s="42"/>
      <c r="CS16" s="42"/>
      <c r="CT16" s="42"/>
      <c r="CU16" s="95"/>
      <c r="CV16" s="86"/>
      <c r="CW16" s="42"/>
      <c r="CX16" s="42"/>
      <c r="CY16" s="42"/>
      <c r="CZ16" s="42"/>
      <c r="DA16" s="42"/>
      <c r="DB16" s="95"/>
      <c r="DC16" s="86"/>
      <c r="DD16" s="42"/>
      <c r="DE16" s="42"/>
      <c r="DF16" s="42"/>
      <c r="DG16" s="42"/>
      <c r="DH16" s="42"/>
      <c r="DI16" s="95"/>
      <c r="DJ16" s="86"/>
      <c r="DK16" s="42"/>
      <c r="DL16" s="42"/>
      <c r="DM16" s="42"/>
      <c r="DN16" s="42"/>
      <c r="DO16" s="42"/>
      <c r="DP16" s="95"/>
    </row>
    <row r="17" spans="1:120" s="38" customFormat="1" ht="30" customHeight="1">
      <c r="A17" s="7"/>
      <c r="B17" s="125" t="s">
        <v>23</v>
      </c>
      <c r="C17" s="51"/>
      <c r="D17" s="52">
        <v>0</v>
      </c>
      <c r="E17" s="53">
        <v>45899</v>
      </c>
      <c r="F17" s="53">
        <v>45915</v>
      </c>
      <c r="G17" s="11"/>
      <c r="H17" s="5">
        <f t="shared" ca="1" si="51"/>
        <v>17</v>
      </c>
      <c r="I17" s="86"/>
      <c r="J17" s="42"/>
      <c r="K17" s="42"/>
      <c r="L17" s="42"/>
      <c r="M17" s="42"/>
      <c r="N17" s="42"/>
      <c r="O17" s="95"/>
      <c r="P17" s="91"/>
      <c r="Q17" s="42"/>
      <c r="R17" s="42"/>
      <c r="S17" s="42"/>
      <c r="T17" s="42"/>
      <c r="U17" s="42"/>
      <c r="V17" s="100"/>
      <c r="W17" s="86"/>
      <c r="X17" s="42"/>
      <c r="Y17" s="42"/>
      <c r="Z17" s="42"/>
      <c r="AA17" s="42"/>
      <c r="AB17" s="42"/>
      <c r="AC17" s="95"/>
      <c r="AD17" s="91"/>
      <c r="AE17" s="42"/>
      <c r="AF17" s="42"/>
      <c r="AG17" s="42"/>
      <c r="AH17" s="42"/>
      <c r="AI17" s="42"/>
      <c r="AJ17" s="100"/>
      <c r="AK17" s="86"/>
      <c r="AL17" s="42"/>
      <c r="AM17" s="42"/>
      <c r="AN17" s="42"/>
      <c r="AO17" s="42"/>
      <c r="AP17" s="42"/>
      <c r="AQ17" s="95"/>
      <c r="AR17" s="91"/>
      <c r="AS17" s="42"/>
      <c r="AT17" s="42"/>
      <c r="AU17" s="42"/>
      <c r="AV17" s="42"/>
      <c r="AW17" s="42"/>
      <c r="AX17" s="100"/>
      <c r="AY17" s="86"/>
      <c r="AZ17" s="42"/>
      <c r="BA17" s="42"/>
      <c r="BB17" s="42"/>
      <c r="BC17" s="42"/>
      <c r="BD17" s="42"/>
      <c r="BE17" s="95"/>
      <c r="BF17" s="86"/>
      <c r="BG17" s="42"/>
      <c r="BH17" s="42"/>
      <c r="BI17" s="42"/>
      <c r="BJ17" s="42"/>
      <c r="BK17" s="42"/>
      <c r="BL17" s="95"/>
      <c r="BM17" s="86"/>
      <c r="BN17" s="42"/>
      <c r="BO17" s="42"/>
      <c r="BP17" s="42"/>
      <c r="BQ17" s="42"/>
      <c r="BR17" s="42"/>
      <c r="BS17" s="95"/>
      <c r="BT17" s="86"/>
      <c r="BU17" s="42"/>
      <c r="BV17" s="42"/>
      <c r="BW17" s="42"/>
      <c r="BX17" s="42"/>
      <c r="BY17" s="42"/>
      <c r="BZ17" s="95"/>
      <c r="CA17" s="86"/>
      <c r="CB17" s="42"/>
      <c r="CC17" s="42"/>
      <c r="CD17" s="42"/>
      <c r="CE17" s="42"/>
      <c r="CF17" s="42"/>
      <c r="CG17" s="95"/>
      <c r="CH17" s="86"/>
      <c r="CI17" s="42"/>
      <c r="CJ17" s="42"/>
      <c r="CK17" s="42"/>
      <c r="CL17" s="42"/>
      <c r="CM17" s="42"/>
      <c r="CN17" s="95"/>
      <c r="CO17" s="86"/>
      <c r="CP17" s="42"/>
      <c r="CQ17" s="42"/>
      <c r="CR17" s="42"/>
      <c r="CS17" s="42"/>
      <c r="CT17" s="42"/>
      <c r="CU17" s="95"/>
      <c r="CV17" s="86"/>
      <c r="CW17" s="42"/>
      <c r="CX17" s="42"/>
      <c r="CY17" s="42"/>
      <c r="CZ17" s="42"/>
      <c r="DA17" s="42"/>
      <c r="DB17" s="95"/>
      <c r="DC17" s="86"/>
      <c r="DD17" s="42"/>
      <c r="DE17" s="42"/>
      <c r="DF17" s="42"/>
      <c r="DG17" s="42"/>
      <c r="DH17" s="42"/>
      <c r="DI17" s="95"/>
      <c r="DJ17" s="86"/>
      <c r="DK17" s="42"/>
      <c r="DL17" s="42"/>
      <c r="DM17" s="42"/>
      <c r="DN17" s="42"/>
      <c r="DO17" s="42"/>
      <c r="DP17" s="95"/>
    </row>
    <row r="18" spans="1:120" s="38" customFormat="1" ht="30" customHeight="1">
      <c r="A18" s="7"/>
      <c r="B18" s="125" t="s">
        <v>24</v>
      </c>
      <c r="C18" s="51"/>
      <c r="D18" s="52">
        <v>0</v>
      </c>
      <c r="E18" s="53">
        <v>45915</v>
      </c>
      <c r="F18" s="53">
        <f>E18+4</f>
        <v>45919</v>
      </c>
      <c r="G18" s="11"/>
      <c r="H18" s="5">
        <f t="shared" ca="1" si="51"/>
        <v>5</v>
      </c>
      <c r="I18" s="86"/>
      <c r="J18" s="42"/>
      <c r="K18" s="42"/>
      <c r="L18" s="42"/>
      <c r="M18" s="42"/>
      <c r="N18" s="42"/>
      <c r="O18" s="95"/>
      <c r="P18" s="91"/>
      <c r="Q18" s="42"/>
      <c r="R18" s="42"/>
      <c r="S18" s="42"/>
      <c r="T18" s="42"/>
      <c r="U18" s="42"/>
      <c r="V18" s="100"/>
      <c r="W18" s="86"/>
      <c r="X18" s="42"/>
      <c r="Y18" s="42"/>
      <c r="Z18" s="42"/>
      <c r="AA18" s="42"/>
      <c r="AB18" s="42"/>
      <c r="AC18" s="95"/>
      <c r="AD18" s="91"/>
      <c r="AE18" s="42"/>
      <c r="AF18" s="42"/>
      <c r="AG18" s="42"/>
      <c r="AH18" s="42"/>
      <c r="AI18" s="42"/>
      <c r="AJ18" s="100"/>
      <c r="AK18" s="86"/>
      <c r="AL18" s="42"/>
      <c r="AM18" s="42"/>
      <c r="AN18" s="42"/>
      <c r="AO18" s="42"/>
      <c r="AP18" s="42"/>
      <c r="AQ18" s="95"/>
      <c r="AR18" s="91"/>
      <c r="AS18" s="42"/>
      <c r="AT18" s="42"/>
      <c r="AU18" s="42"/>
      <c r="AV18" s="42"/>
      <c r="AW18" s="42"/>
      <c r="AX18" s="100"/>
      <c r="AY18" s="86"/>
      <c r="AZ18" s="42"/>
      <c r="BA18" s="42"/>
      <c r="BB18" s="42"/>
      <c r="BC18" s="42"/>
      <c r="BD18" s="42"/>
      <c r="BE18" s="95"/>
      <c r="BF18" s="86"/>
      <c r="BG18" s="42"/>
      <c r="BH18" s="42"/>
      <c r="BI18" s="42"/>
      <c r="BJ18" s="42"/>
      <c r="BK18" s="42"/>
      <c r="BL18" s="95"/>
      <c r="BM18" s="86"/>
      <c r="BN18" s="42"/>
      <c r="BO18" s="42"/>
      <c r="BP18" s="42"/>
      <c r="BQ18" s="42"/>
      <c r="BR18" s="42"/>
      <c r="BS18" s="95"/>
      <c r="BT18" s="86"/>
      <c r="BU18" s="42"/>
      <c r="BV18" s="42"/>
      <c r="BW18" s="42"/>
      <c r="BX18" s="42"/>
      <c r="BY18" s="42"/>
      <c r="BZ18" s="95"/>
      <c r="CA18" s="86"/>
      <c r="CB18" s="42"/>
      <c r="CC18" s="42"/>
      <c r="CD18" s="42"/>
      <c r="CE18" s="42"/>
      <c r="CF18" s="42"/>
      <c r="CG18" s="95"/>
      <c r="CH18" s="86"/>
      <c r="CI18" s="42"/>
      <c r="CJ18" s="42"/>
      <c r="CK18" s="42"/>
      <c r="CL18" s="42"/>
      <c r="CM18" s="42"/>
      <c r="CN18" s="95"/>
      <c r="CO18" s="86"/>
      <c r="CP18" s="42"/>
      <c r="CQ18" s="42"/>
      <c r="CR18" s="42"/>
      <c r="CS18" s="42"/>
      <c r="CT18" s="42"/>
      <c r="CU18" s="95"/>
      <c r="CV18" s="86"/>
      <c r="CW18" s="42"/>
      <c r="CX18" s="42"/>
      <c r="CY18" s="42"/>
      <c r="CZ18" s="42"/>
      <c r="DA18" s="42"/>
      <c r="DB18" s="95"/>
      <c r="DC18" s="86"/>
      <c r="DD18" s="42"/>
      <c r="DE18" s="42"/>
      <c r="DF18" s="42"/>
      <c r="DG18" s="42"/>
      <c r="DH18" s="42"/>
      <c r="DI18" s="95"/>
      <c r="DJ18" s="86"/>
      <c r="DK18" s="42"/>
      <c r="DL18" s="42"/>
      <c r="DM18" s="42"/>
      <c r="DN18" s="42"/>
      <c r="DO18" s="42"/>
      <c r="DP18" s="95"/>
    </row>
    <row r="19" spans="1:120" s="38" customFormat="1" ht="30" customHeight="1">
      <c r="A19" s="7"/>
      <c r="B19" s="126" t="s">
        <v>25</v>
      </c>
      <c r="C19" s="54"/>
      <c r="D19" s="55"/>
      <c r="E19" s="56"/>
      <c r="F19" s="57"/>
      <c r="G19" s="11"/>
      <c r="H19" s="5" t="str">
        <f t="shared" ca="1" si="51"/>
        <v/>
      </c>
      <c r="I19" s="88"/>
      <c r="J19" s="58"/>
      <c r="K19" s="58"/>
      <c r="L19" s="58"/>
      <c r="M19" s="58"/>
      <c r="N19" s="58"/>
      <c r="O19" s="97"/>
      <c r="P19" s="58"/>
      <c r="Q19" s="58"/>
      <c r="R19" s="58"/>
      <c r="S19" s="58"/>
      <c r="T19" s="58"/>
      <c r="U19" s="58"/>
      <c r="V19" s="58"/>
      <c r="W19" s="88"/>
      <c r="X19" s="58"/>
      <c r="Y19" s="58"/>
      <c r="Z19" s="58"/>
      <c r="AA19" s="58"/>
      <c r="AB19" s="58"/>
      <c r="AC19" s="97"/>
      <c r="AD19" s="58"/>
      <c r="AE19" s="58"/>
      <c r="AF19" s="58"/>
      <c r="AG19" s="58"/>
      <c r="AH19" s="58"/>
      <c r="AI19" s="58"/>
      <c r="AJ19" s="58"/>
      <c r="AK19" s="88"/>
      <c r="AL19" s="58"/>
      <c r="AM19" s="58"/>
      <c r="AN19" s="58"/>
      <c r="AO19" s="58"/>
      <c r="AP19" s="58"/>
      <c r="AQ19" s="97"/>
      <c r="AR19" s="58"/>
      <c r="AS19" s="58"/>
      <c r="AT19" s="58"/>
      <c r="AU19" s="58"/>
      <c r="AV19" s="58"/>
      <c r="AW19" s="58"/>
      <c r="AX19" s="58"/>
      <c r="AY19" s="88"/>
      <c r="AZ19" s="58"/>
      <c r="BA19" s="58"/>
      <c r="BB19" s="58"/>
      <c r="BC19" s="58"/>
      <c r="BD19" s="58"/>
      <c r="BE19" s="97"/>
      <c r="BF19" s="88"/>
      <c r="BG19" s="58"/>
      <c r="BH19" s="58"/>
      <c r="BI19" s="58"/>
      <c r="BJ19" s="58"/>
      <c r="BK19" s="58"/>
      <c r="BL19" s="97"/>
      <c r="BM19" s="88"/>
      <c r="BN19" s="58"/>
      <c r="BO19" s="58"/>
      <c r="BP19" s="58"/>
      <c r="BQ19" s="58"/>
      <c r="BR19" s="58"/>
      <c r="BS19" s="97"/>
      <c r="BT19" s="88"/>
      <c r="BU19" s="58"/>
      <c r="BV19" s="58"/>
      <c r="BW19" s="58"/>
      <c r="BX19" s="58"/>
      <c r="BY19" s="58"/>
      <c r="BZ19" s="97"/>
      <c r="CA19" s="88"/>
      <c r="CB19" s="58"/>
      <c r="CC19" s="58"/>
      <c r="CD19" s="58"/>
      <c r="CE19" s="58"/>
      <c r="CF19" s="58"/>
      <c r="CG19" s="97"/>
      <c r="CH19" s="88"/>
      <c r="CI19" s="58"/>
      <c r="CJ19" s="58"/>
      <c r="CK19" s="58"/>
      <c r="CL19" s="58"/>
      <c r="CM19" s="58"/>
      <c r="CN19" s="97"/>
      <c r="CO19" s="88"/>
      <c r="CP19" s="58"/>
      <c r="CQ19" s="58"/>
      <c r="CR19" s="58"/>
      <c r="CS19" s="58"/>
      <c r="CT19" s="58"/>
      <c r="CU19" s="97"/>
      <c r="CV19" s="88"/>
      <c r="CW19" s="58"/>
      <c r="CX19" s="58"/>
      <c r="CY19" s="58"/>
      <c r="CZ19" s="58"/>
      <c r="DA19" s="58"/>
      <c r="DB19" s="97"/>
      <c r="DC19" s="88"/>
      <c r="DD19" s="58"/>
      <c r="DE19" s="58"/>
      <c r="DF19" s="58"/>
      <c r="DG19" s="58"/>
      <c r="DH19" s="58"/>
      <c r="DI19" s="97"/>
      <c r="DJ19" s="88"/>
      <c r="DK19" s="58"/>
      <c r="DL19" s="58"/>
      <c r="DM19" s="58"/>
      <c r="DN19" s="58"/>
      <c r="DO19" s="58"/>
      <c r="DP19" s="97"/>
    </row>
    <row r="20" spans="1:120" s="38" customFormat="1" ht="30" customHeight="1">
      <c r="A20" s="7"/>
      <c r="B20" s="121" t="s">
        <v>26</v>
      </c>
      <c r="C20" s="59"/>
      <c r="D20" s="60">
        <v>0</v>
      </c>
      <c r="E20" s="61">
        <v>45898</v>
      </c>
      <c r="F20" s="61">
        <v>45920</v>
      </c>
      <c r="G20" s="11"/>
      <c r="H20" s="5">
        <f t="shared" ca="1" si="51"/>
        <v>23</v>
      </c>
      <c r="I20" s="86"/>
      <c r="J20" s="42"/>
      <c r="K20" s="42"/>
      <c r="L20" s="42"/>
      <c r="M20" s="42"/>
      <c r="N20" s="42"/>
      <c r="O20" s="95"/>
      <c r="P20" s="91"/>
      <c r="Q20" s="42"/>
      <c r="R20" s="42"/>
      <c r="S20" s="42"/>
      <c r="T20" s="42"/>
      <c r="U20" s="42"/>
      <c r="V20" s="100"/>
      <c r="W20" s="86"/>
      <c r="X20" s="42"/>
      <c r="Y20" s="42"/>
      <c r="Z20" s="42"/>
      <c r="AA20" s="42"/>
      <c r="AB20" s="42"/>
      <c r="AC20" s="95"/>
      <c r="AD20" s="91"/>
      <c r="AE20" s="42"/>
      <c r="AF20" s="42"/>
      <c r="AG20" s="42"/>
      <c r="AH20" s="42"/>
      <c r="AI20" s="42"/>
      <c r="AJ20" s="100"/>
      <c r="AK20" s="86"/>
      <c r="AL20" s="42"/>
      <c r="AM20" s="42"/>
      <c r="AN20" s="42"/>
      <c r="AO20" s="42"/>
      <c r="AP20" s="42"/>
      <c r="AQ20" s="95"/>
      <c r="AR20" s="91"/>
      <c r="AS20" s="42"/>
      <c r="AT20" s="42"/>
      <c r="AU20" s="42"/>
      <c r="AV20" s="42"/>
      <c r="AW20" s="42"/>
      <c r="AX20" s="100"/>
      <c r="AY20" s="86"/>
      <c r="AZ20" s="42"/>
      <c r="BA20" s="42"/>
      <c r="BB20" s="42"/>
      <c r="BC20" s="42"/>
      <c r="BD20" s="42"/>
      <c r="BE20" s="95"/>
      <c r="BF20" s="86"/>
      <c r="BG20" s="42"/>
      <c r="BH20" s="42"/>
      <c r="BI20" s="42"/>
      <c r="BJ20" s="42"/>
      <c r="BK20" s="42"/>
      <c r="BL20" s="95"/>
      <c r="BM20" s="86"/>
      <c r="BN20" s="42"/>
      <c r="BO20" s="42"/>
      <c r="BP20" s="42"/>
      <c r="BQ20" s="42"/>
      <c r="BR20" s="42"/>
      <c r="BS20" s="95"/>
      <c r="BT20" s="86"/>
      <c r="BU20" s="42"/>
      <c r="BV20" s="42"/>
      <c r="BW20" s="42"/>
      <c r="BX20" s="42"/>
      <c r="BY20" s="42"/>
      <c r="BZ20" s="95"/>
      <c r="CA20" s="86"/>
      <c r="CB20" s="42"/>
      <c r="CC20" s="42"/>
      <c r="CD20" s="42"/>
      <c r="CE20" s="42"/>
      <c r="CF20" s="42"/>
      <c r="CG20" s="95"/>
      <c r="CH20" s="86"/>
      <c r="CI20" s="42"/>
      <c r="CJ20" s="42"/>
      <c r="CK20" s="42"/>
      <c r="CL20" s="42"/>
      <c r="CM20" s="42"/>
      <c r="CN20" s="95"/>
      <c r="CO20" s="86"/>
      <c r="CP20" s="42"/>
      <c r="CQ20" s="42"/>
      <c r="CR20" s="42"/>
      <c r="CS20" s="42"/>
      <c r="CT20" s="42"/>
      <c r="CU20" s="95"/>
      <c r="CV20" s="86"/>
      <c r="CW20" s="42"/>
      <c r="CX20" s="42"/>
      <c r="CY20" s="42"/>
      <c r="CZ20" s="42"/>
      <c r="DA20" s="42"/>
      <c r="DB20" s="95"/>
      <c r="DC20" s="86"/>
      <c r="DD20" s="42"/>
      <c r="DE20" s="42"/>
      <c r="DF20" s="42"/>
      <c r="DG20" s="42"/>
      <c r="DH20" s="42"/>
      <c r="DI20" s="95"/>
      <c r="DJ20" s="86"/>
      <c r="DK20" s="42"/>
      <c r="DL20" s="42"/>
      <c r="DM20" s="42"/>
      <c r="DN20" s="42"/>
      <c r="DO20" s="42"/>
      <c r="DP20" s="95"/>
    </row>
    <row r="21" spans="1:120" s="38" customFormat="1" ht="30" customHeight="1">
      <c r="A21" s="7"/>
      <c r="B21" s="121" t="s">
        <v>27</v>
      </c>
      <c r="C21" s="59"/>
      <c r="D21" s="60">
        <v>0</v>
      </c>
      <c r="E21" s="61">
        <v>45920</v>
      </c>
      <c r="F21" s="61">
        <v>45927</v>
      </c>
      <c r="G21" s="11"/>
      <c r="H21" s="5"/>
      <c r="I21" s="86"/>
      <c r="J21" s="42"/>
      <c r="K21" s="42"/>
      <c r="L21" s="42"/>
      <c r="M21" s="42"/>
      <c r="N21" s="42"/>
      <c r="O21" s="95"/>
      <c r="P21" s="91"/>
      <c r="Q21" s="42"/>
      <c r="R21" s="42"/>
      <c r="S21" s="42"/>
      <c r="T21" s="42"/>
      <c r="U21" s="42"/>
      <c r="V21" s="100"/>
      <c r="W21" s="86"/>
      <c r="X21" s="42"/>
      <c r="Y21" s="42"/>
      <c r="Z21" s="42"/>
      <c r="AA21" s="42"/>
      <c r="AB21" s="42"/>
      <c r="AC21" s="95"/>
      <c r="AD21" s="91"/>
      <c r="AE21" s="42"/>
      <c r="AF21" s="42"/>
      <c r="AG21" s="42"/>
      <c r="AH21" s="42"/>
      <c r="AI21" s="42"/>
      <c r="AJ21" s="100"/>
      <c r="AK21" s="86"/>
      <c r="AL21" s="42"/>
      <c r="AM21" s="42"/>
      <c r="AN21" s="42"/>
      <c r="AO21" s="42"/>
      <c r="AP21" s="42"/>
      <c r="AQ21" s="95"/>
      <c r="AR21" s="91"/>
      <c r="AS21" s="42"/>
      <c r="AT21" s="42"/>
      <c r="AU21" s="42"/>
      <c r="AV21" s="42"/>
      <c r="AW21" s="42"/>
      <c r="AX21" s="100"/>
      <c r="AY21" s="86"/>
      <c r="AZ21" s="42"/>
      <c r="BA21" s="42"/>
      <c r="BB21" s="42"/>
      <c r="BC21" s="42"/>
      <c r="BD21" s="42"/>
      <c r="BE21" s="95"/>
      <c r="BF21" s="86"/>
      <c r="BG21" s="42"/>
      <c r="BH21" s="42"/>
      <c r="BI21" s="42"/>
      <c r="BJ21" s="42"/>
      <c r="BK21" s="42"/>
      <c r="BL21" s="95"/>
      <c r="BM21" s="86"/>
      <c r="BN21" s="42"/>
      <c r="BO21" s="42"/>
      <c r="BP21" s="42"/>
      <c r="BQ21" s="42"/>
      <c r="BR21" s="42"/>
      <c r="BS21" s="95"/>
      <c r="BT21" s="86"/>
      <c r="BU21" s="42"/>
      <c r="BV21" s="42"/>
      <c r="BW21" s="42"/>
      <c r="BX21" s="42"/>
      <c r="BY21" s="42"/>
      <c r="BZ21" s="95"/>
      <c r="CA21" s="86"/>
      <c r="CB21" s="42"/>
      <c r="CC21" s="42"/>
      <c r="CD21" s="42"/>
      <c r="CE21" s="42"/>
      <c r="CF21" s="42"/>
      <c r="CG21" s="95"/>
      <c r="CH21" s="86"/>
      <c r="CI21" s="42"/>
      <c r="CJ21" s="42"/>
      <c r="CK21" s="42"/>
      <c r="CL21" s="42"/>
      <c r="CM21" s="42"/>
      <c r="CN21" s="95"/>
      <c r="CO21" s="86"/>
      <c r="CP21" s="42"/>
      <c r="CQ21" s="42"/>
      <c r="CR21" s="42"/>
      <c r="CS21" s="42"/>
      <c r="CT21" s="42"/>
      <c r="CU21" s="95"/>
      <c r="CV21" s="86"/>
      <c r="CW21" s="42"/>
      <c r="CX21" s="42"/>
      <c r="CY21" s="42"/>
      <c r="CZ21" s="42"/>
      <c r="DA21" s="42"/>
      <c r="DB21" s="95"/>
      <c r="DC21" s="86"/>
      <c r="DD21" s="42"/>
      <c r="DE21" s="42"/>
      <c r="DF21" s="42"/>
      <c r="DG21" s="42"/>
      <c r="DH21" s="42"/>
      <c r="DI21" s="95"/>
      <c r="DJ21" s="86"/>
      <c r="DK21" s="42"/>
      <c r="DL21" s="42"/>
      <c r="DM21" s="42"/>
      <c r="DN21" s="42"/>
      <c r="DO21" s="42"/>
      <c r="DP21" s="95"/>
    </row>
    <row r="22" spans="1:120" s="38" customFormat="1" ht="30" customHeight="1">
      <c r="A22" s="7"/>
      <c r="B22" s="121" t="s">
        <v>28</v>
      </c>
      <c r="C22" s="59"/>
      <c r="D22" s="60">
        <v>0</v>
      </c>
      <c r="E22" s="61">
        <v>45927</v>
      </c>
      <c r="F22" s="61">
        <f t="shared" ref="F21:F22" si="52">E22+6</f>
        <v>45933</v>
      </c>
      <c r="G22" s="11"/>
      <c r="H22" s="5"/>
      <c r="I22" s="86"/>
      <c r="J22" s="42"/>
      <c r="K22" s="42"/>
      <c r="L22" s="42"/>
      <c r="M22" s="42"/>
      <c r="N22" s="42"/>
      <c r="O22" s="95"/>
      <c r="P22" s="91"/>
      <c r="Q22" s="42"/>
      <c r="R22" s="42"/>
      <c r="S22" s="42"/>
      <c r="T22" s="42"/>
      <c r="U22" s="42"/>
      <c r="V22" s="100"/>
      <c r="W22" s="86"/>
      <c r="X22" s="42"/>
      <c r="Y22" s="42"/>
      <c r="Z22" s="42"/>
      <c r="AA22" s="42"/>
      <c r="AB22" s="42"/>
      <c r="AC22" s="95"/>
      <c r="AD22" s="91"/>
      <c r="AE22" s="42"/>
      <c r="AF22" s="42"/>
      <c r="AG22" s="42"/>
      <c r="AH22" s="42"/>
      <c r="AI22" s="42"/>
      <c r="AJ22" s="100"/>
      <c r="AK22" s="86"/>
      <c r="AL22" s="42"/>
      <c r="AM22" s="42"/>
      <c r="AN22" s="42"/>
      <c r="AO22" s="42"/>
      <c r="AP22" s="42"/>
      <c r="AQ22" s="95"/>
      <c r="AR22" s="91"/>
      <c r="AS22" s="42"/>
      <c r="AT22" s="42"/>
      <c r="AU22" s="42"/>
      <c r="AV22" s="42"/>
      <c r="AW22" s="42"/>
      <c r="AX22" s="100"/>
      <c r="AY22" s="86"/>
      <c r="AZ22" s="42"/>
      <c r="BA22" s="42"/>
      <c r="BB22" s="42"/>
      <c r="BC22" s="42"/>
      <c r="BD22" s="42"/>
      <c r="BE22" s="95"/>
      <c r="BF22" s="86"/>
      <c r="BG22" s="42"/>
      <c r="BH22" s="42"/>
      <c r="BI22" s="42"/>
      <c r="BJ22" s="42"/>
      <c r="BK22" s="42"/>
      <c r="BL22" s="95"/>
      <c r="BM22" s="86"/>
      <c r="BN22" s="42"/>
      <c r="BO22" s="42"/>
      <c r="BP22" s="42"/>
      <c r="BQ22" s="42"/>
      <c r="BR22" s="42"/>
      <c r="BS22" s="95"/>
      <c r="BT22" s="86"/>
      <c r="BU22" s="42"/>
      <c r="BV22" s="42"/>
      <c r="BW22" s="42"/>
      <c r="BX22" s="42"/>
      <c r="BY22" s="42"/>
      <c r="BZ22" s="95"/>
      <c r="CA22" s="86"/>
      <c r="CB22" s="42"/>
      <c r="CC22" s="42"/>
      <c r="CD22" s="42"/>
      <c r="CE22" s="42"/>
      <c r="CF22" s="42"/>
      <c r="CG22" s="95"/>
      <c r="CH22" s="86"/>
      <c r="CI22" s="42"/>
      <c r="CJ22" s="42"/>
      <c r="CK22" s="42"/>
      <c r="CL22" s="42"/>
      <c r="CM22" s="42"/>
      <c r="CN22" s="95"/>
      <c r="CO22" s="86"/>
      <c r="CP22" s="42"/>
      <c r="CQ22" s="42"/>
      <c r="CR22" s="42"/>
      <c r="CS22" s="42"/>
      <c r="CT22" s="42"/>
      <c r="CU22" s="95"/>
      <c r="CV22" s="86"/>
      <c r="CW22" s="42"/>
      <c r="CX22" s="42"/>
      <c r="CY22" s="42"/>
      <c r="CZ22" s="42"/>
      <c r="DA22" s="42"/>
      <c r="DB22" s="95"/>
      <c r="DC22" s="86"/>
      <c r="DD22" s="42"/>
      <c r="DE22" s="42"/>
      <c r="DF22" s="42"/>
      <c r="DG22" s="42"/>
      <c r="DH22" s="42"/>
      <c r="DI22" s="95"/>
      <c r="DJ22" s="86"/>
      <c r="DK22" s="42"/>
      <c r="DL22" s="42"/>
      <c r="DM22" s="42"/>
      <c r="DN22" s="42"/>
      <c r="DO22" s="42"/>
      <c r="DP22" s="95"/>
    </row>
    <row r="23" spans="1:120" s="38" customFormat="1" ht="30" customHeight="1">
      <c r="A23" s="7"/>
      <c r="B23" s="121" t="s">
        <v>29</v>
      </c>
      <c r="C23" s="59"/>
      <c r="D23" s="60">
        <v>0</v>
      </c>
      <c r="E23" s="61">
        <v>45927</v>
      </c>
      <c r="F23" s="61">
        <f>E23+6</f>
        <v>45933</v>
      </c>
      <c r="G23" s="11"/>
      <c r="H23" s="5">
        <f t="shared" ca="1" si="51"/>
        <v>7</v>
      </c>
      <c r="I23" s="86"/>
      <c r="J23" s="42"/>
      <c r="K23" s="42"/>
      <c r="L23" s="42"/>
      <c r="M23" s="42"/>
      <c r="N23" s="42"/>
      <c r="O23" s="95"/>
      <c r="P23" s="91"/>
      <c r="Q23" s="42"/>
      <c r="R23" s="42"/>
      <c r="S23" s="42"/>
      <c r="T23" s="42"/>
      <c r="U23" s="42"/>
      <c r="V23" s="100"/>
      <c r="W23" s="86"/>
      <c r="X23" s="42"/>
      <c r="Y23" s="42"/>
      <c r="Z23" s="42"/>
      <c r="AA23" s="42"/>
      <c r="AB23" s="42"/>
      <c r="AC23" s="95"/>
      <c r="AD23" s="91"/>
      <c r="AE23" s="42"/>
      <c r="AF23" s="42"/>
      <c r="AG23" s="42"/>
      <c r="AH23" s="42"/>
      <c r="AI23" s="42"/>
      <c r="AJ23" s="100"/>
      <c r="AK23" s="86"/>
      <c r="AL23" s="42"/>
      <c r="AM23" s="42"/>
      <c r="AN23" s="42"/>
      <c r="AO23" s="42"/>
      <c r="AP23" s="42"/>
      <c r="AQ23" s="95"/>
      <c r="AR23" s="91"/>
      <c r="AS23" s="42"/>
      <c r="AT23" s="42"/>
      <c r="AU23" s="42"/>
      <c r="AV23" s="42"/>
      <c r="AW23" s="42"/>
      <c r="AX23" s="100"/>
      <c r="AY23" s="86"/>
      <c r="AZ23" s="42"/>
      <c r="BA23" s="42"/>
      <c r="BB23" s="42"/>
      <c r="BC23" s="42"/>
      <c r="BD23" s="42"/>
      <c r="BE23" s="95"/>
      <c r="BF23" s="86"/>
      <c r="BG23" s="42"/>
      <c r="BH23" s="42"/>
      <c r="BI23" s="42"/>
      <c r="BJ23" s="42"/>
      <c r="BK23" s="42"/>
      <c r="BL23" s="95"/>
      <c r="BM23" s="86"/>
      <c r="BN23" s="42"/>
      <c r="BO23" s="42"/>
      <c r="BP23" s="42"/>
      <c r="BQ23" s="42"/>
      <c r="BR23" s="42"/>
      <c r="BS23" s="95"/>
      <c r="BT23" s="86"/>
      <c r="BU23" s="42"/>
      <c r="BV23" s="42"/>
      <c r="BW23" s="42"/>
      <c r="BX23" s="42"/>
      <c r="BY23" s="42"/>
      <c r="BZ23" s="95"/>
      <c r="CA23" s="86"/>
      <c r="CB23" s="42"/>
      <c r="CC23" s="42"/>
      <c r="CD23" s="42"/>
      <c r="CE23" s="42"/>
      <c r="CF23" s="42"/>
      <c r="CG23" s="95"/>
      <c r="CH23" s="86"/>
      <c r="CI23" s="42"/>
      <c r="CJ23" s="42"/>
      <c r="CK23" s="42"/>
      <c r="CL23" s="42"/>
      <c r="CM23" s="42"/>
      <c r="CN23" s="95"/>
      <c r="CO23" s="86"/>
      <c r="CP23" s="42"/>
      <c r="CQ23" s="42"/>
      <c r="CR23" s="42"/>
      <c r="CS23" s="42"/>
      <c r="CT23" s="42"/>
      <c r="CU23" s="95"/>
      <c r="CV23" s="86"/>
      <c r="CW23" s="42"/>
      <c r="CX23" s="42"/>
      <c r="CY23" s="42"/>
      <c r="CZ23" s="42"/>
      <c r="DA23" s="42"/>
      <c r="DB23" s="95"/>
      <c r="DC23" s="86"/>
      <c r="DD23" s="42"/>
      <c r="DE23" s="42"/>
      <c r="DF23" s="42"/>
      <c r="DG23" s="42"/>
      <c r="DH23" s="42"/>
      <c r="DI23" s="95"/>
      <c r="DJ23" s="86"/>
      <c r="DK23" s="42"/>
      <c r="DL23" s="42"/>
      <c r="DM23" s="42"/>
      <c r="DN23" s="42"/>
      <c r="DO23" s="42"/>
      <c r="DP23" s="95"/>
    </row>
    <row r="24" spans="1:120" s="38" customFormat="1" ht="30" customHeight="1">
      <c r="A24" s="7"/>
      <c r="B24" s="127" t="s">
        <v>30</v>
      </c>
      <c r="C24" s="62"/>
      <c r="D24" s="63"/>
      <c r="E24" s="64"/>
      <c r="F24" s="65"/>
      <c r="G24" s="11"/>
      <c r="H24" s="5" t="str">
        <f t="shared" ca="1" si="51"/>
        <v/>
      </c>
      <c r="I24" s="89"/>
      <c r="J24" s="66"/>
      <c r="K24" s="66"/>
      <c r="L24" s="66"/>
      <c r="M24" s="66"/>
      <c r="N24" s="66"/>
      <c r="O24" s="98"/>
      <c r="P24" s="66"/>
      <c r="Q24" s="66"/>
      <c r="R24" s="66"/>
      <c r="S24" s="66"/>
      <c r="T24" s="66"/>
      <c r="U24" s="66"/>
      <c r="V24" s="66"/>
      <c r="W24" s="89"/>
      <c r="X24" s="66"/>
      <c r="Y24" s="66"/>
      <c r="Z24" s="66"/>
      <c r="AA24" s="66"/>
      <c r="AB24" s="66"/>
      <c r="AC24" s="98"/>
      <c r="AD24" s="66"/>
      <c r="AE24" s="66"/>
      <c r="AF24" s="66"/>
      <c r="AG24" s="66"/>
      <c r="AH24" s="66"/>
      <c r="AI24" s="66"/>
      <c r="AJ24" s="66"/>
      <c r="AK24" s="89"/>
      <c r="AL24" s="66"/>
      <c r="AM24" s="66"/>
      <c r="AN24" s="66"/>
      <c r="AO24" s="66"/>
      <c r="AP24" s="66"/>
      <c r="AQ24" s="98"/>
      <c r="AR24" s="66"/>
      <c r="AS24" s="66"/>
      <c r="AT24" s="66"/>
      <c r="AU24" s="66"/>
      <c r="AV24" s="66"/>
      <c r="AW24" s="66"/>
      <c r="AX24" s="66"/>
      <c r="AY24" s="89"/>
      <c r="AZ24" s="66"/>
      <c r="BA24" s="66"/>
      <c r="BB24" s="66"/>
      <c r="BC24" s="66"/>
      <c r="BD24" s="66"/>
      <c r="BE24" s="98"/>
      <c r="BF24" s="89"/>
      <c r="BG24" s="66"/>
      <c r="BH24" s="66"/>
      <c r="BI24" s="66"/>
      <c r="BJ24" s="66"/>
      <c r="BK24" s="66"/>
      <c r="BL24" s="98"/>
      <c r="BM24" s="89"/>
      <c r="BN24" s="66"/>
      <c r="BO24" s="66"/>
      <c r="BP24" s="66"/>
      <c r="BQ24" s="66"/>
      <c r="BR24" s="66"/>
      <c r="BS24" s="98"/>
      <c r="BT24" s="89"/>
      <c r="BU24" s="66"/>
      <c r="BV24" s="66"/>
      <c r="BW24" s="66"/>
      <c r="BX24" s="66"/>
      <c r="BY24" s="66"/>
      <c r="BZ24" s="98"/>
      <c r="CA24" s="89"/>
      <c r="CB24" s="66"/>
      <c r="CC24" s="66"/>
      <c r="CD24" s="66"/>
      <c r="CE24" s="66"/>
      <c r="CF24" s="66"/>
      <c r="CG24" s="98"/>
      <c r="CH24" s="89"/>
      <c r="CI24" s="66"/>
      <c r="CJ24" s="66"/>
      <c r="CK24" s="66"/>
      <c r="CL24" s="66"/>
      <c r="CM24" s="66"/>
      <c r="CN24" s="98"/>
      <c r="CO24" s="89"/>
      <c r="CP24" s="66"/>
      <c r="CQ24" s="66"/>
      <c r="CR24" s="66"/>
      <c r="CS24" s="66"/>
      <c r="CT24" s="66"/>
      <c r="CU24" s="98"/>
      <c r="CV24" s="89"/>
      <c r="CW24" s="66"/>
      <c r="CX24" s="66"/>
      <c r="CY24" s="66"/>
      <c r="CZ24" s="66"/>
      <c r="DA24" s="66"/>
      <c r="DB24" s="98"/>
      <c r="DC24" s="89"/>
      <c r="DD24" s="66"/>
      <c r="DE24" s="66"/>
      <c r="DF24" s="66"/>
      <c r="DG24" s="66"/>
      <c r="DH24" s="66"/>
      <c r="DI24" s="98"/>
      <c r="DJ24" s="89"/>
      <c r="DK24" s="66"/>
      <c r="DL24" s="66"/>
      <c r="DM24" s="66"/>
      <c r="DN24" s="66"/>
      <c r="DO24" s="66"/>
      <c r="DP24" s="98"/>
    </row>
    <row r="25" spans="1:120" s="38" customFormat="1" ht="30" customHeight="1">
      <c r="A25" s="7"/>
      <c r="B25" s="128" t="s">
        <v>31</v>
      </c>
      <c r="C25" s="67"/>
      <c r="D25" s="68">
        <v>0</v>
      </c>
      <c r="E25" s="69">
        <f>Project_Start</f>
        <v>45894</v>
      </c>
      <c r="F25" s="69">
        <f>E25+13</f>
        <v>45907</v>
      </c>
      <c r="G25" s="11"/>
      <c r="H25" s="5">
        <f t="shared" ca="1" si="51"/>
        <v>14</v>
      </c>
      <c r="I25" s="86"/>
      <c r="J25" s="42"/>
      <c r="K25" s="42"/>
      <c r="L25" s="42"/>
      <c r="M25" s="42"/>
      <c r="N25" s="42"/>
      <c r="O25" s="95"/>
      <c r="P25" s="91"/>
      <c r="Q25" s="42"/>
      <c r="R25" s="42"/>
      <c r="S25" s="42"/>
      <c r="T25" s="42"/>
      <c r="U25" s="42"/>
      <c r="V25" s="100"/>
      <c r="W25" s="86"/>
      <c r="X25" s="42"/>
      <c r="Y25" s="42"/>
      <c r="Z25" s="42"/>
      <c r="AA25" s="42"/>
      <c r="AB25" s="42"/>
      <c r="AC25" s="95"/>
      <c r="AD25" s="91"/>
      <c r="AE25" s="42"/>
      <c r="AF25" s="42"/>
      <c r="AG25" s="42"/>
      <c r="AH25" s="42"/>
      <c r="AI25" s="42"/>
      <c r="AJ25" s="100"/>
      <c r="AK25" s="86"/>
      <c r="AL25" s="42"/>
      <c r="AM25" s="42"/>
      <c r="AN25" s="42"/>
      <c r="AO25" s="42"/>
      <c r="AP25" s="42"/>
      <c r="AQ25" s="95"/>
      <c r="AR25" s="91"/>
      <c r="AS25" s="42"/>
      <c r="AT25" s="42"/>
      <c r="AU25" s="42"/>
      <c r="AV25" s="42"/>
      <c r="AW25" s="42"/>
      <c r="AX25" s="100"/>
      <c r="AY25" s="86"/>
      <c r="AZ25" s="42"/>
      <c r="BA25" s="42"/>
      <c r="BB25" s="42"/>
      <c r="BC25" s="42"/>
      <c r="BD25" s="42"/>
      <c r="BE25" s="95"/>
      <c r="BF25" s="86"/>
      <c r="BG25" s="42"/>
      <c r="BH25" s="42"/>
      <c r="BI25" s="42"/>
      <c r="BJ25" s="42"/>
      <c r="BK25" s="42"/>
      <c r="BL25" s="95"/>
      <c r="BM25" s="86"/>
      <c r="BN25" s="42"/>
      <c r="BO25" s="42"/>
      <c r="BP25" s="42"/>
      <c r="BQ25" s="42"/>
      <c r="BR25" s="42"/>
      <c r="BS25" s="95"/>
      <c r="BT25" s="86"/>
      <c r="BU25" s="42"/>
      <c r="BV25" s="42"/>
      <c r="BW25" s="42"/>
      <c r="BX25" s="42"/>
      <c r="BY25" s="42"/>
      <c r="BZ25" s="95"/>
      <c r="CA25" s="86"/>
      <c r="CB25" s="42"/>
      <c r="CC25" s="42"/>
      <c r="CD25" s="42"/>
      <c r="CE25" s="42"/>
      <c r="CF25" s="42"/>
      <c r="CG25" s="95"/>
      <c r="CH25" s="86"/>
      <c r="CI25" s="42"/>
      <c r="CJ25" s="42"/>
      <c r="CK25" s="42"/>
      <c r="CL25" s="42"/>
      <c r="CM25" s="42"/>
      <c r="CN25" s="95"/>
      <c r="CO25" s="86"/>
      <c r="CP25" s="42"/>
      <c r="CQ25" s="42"/>
      <c r="CR25" s="42"/>
      <c r="CS25" s="42"/>
      <c r="CT25" s="42"/>
      <c r="CU25" s="95"/>
      <c r="CV25" s="86"/>
      <c r="CW25" s="42"/>
      <c r="CX25" s="42"/>
      <c r="CY25" s="42"/>
      <c r="CZ25" s="42"/>
      <c r="DA25" s="42"/>
      <c r="DB25" s="95"/>
      <c r="DC25" s="86"/>
      <c r="DD25" s="42"/>
      <c r="DE25" s="42"/>
      <c r="DF25" s="42"/>
      <c r="DG25" s="42"/>
      <c r="DH25" s="42"/>
      <c r="DI25" s="95"/>
      <c r="DJ25" s="86"/>
      <c r="DK25" s="42"/>
      <c r="DL25" s="42"/>
      <c r="DM25" s="42"/>
      <c r="DN25" s="42"/>
      <c r="DO25" s="42"/>
      <c r="DP25" s="95"/>
    </row>
    <row r="26" spans="1:120" s="38" customFormat="1" ht="30" customHeight="1">
      <c r="A26" s="7"/>
      <c r="B26" s="128" t="s">
        <v>32</v>
      </c>
      <c r="C26" s="67"/>
      <c r="D26" s="68">
        <v>0</v>
      </c>
      <c r="E26" s="69">
        <v>45754</v>
      </c>
      <c r="F26" s="69">
        <f>E26+6</f>
        <v>45760</v>
      </c>
      <c r="G26" s="11"/>
      <c r="H26" s="5">
        <f t="shared" ca="1" si="51"/>
        <v>7</v>
      </c>
      <c r="I26" s="86"/>
      <c r="J26" s="42"/>
      <c r="K26" s="42"/>
      <c r="L26" s="42"/>
      <c r="M26" s="42"/>
      <c r="N26" s="42"/>
      <c r="O26" s="95"/>
      <c r="P26" s="91"/>
      <c r="Q26" s="42"/>
      <c r="R26" s="42"/>
      <c r="S26" s="42"/>
      <c r="T26" s="42"/>
      <c r="U26" s="42"/>
      <c r="V26" s="100"/>
      <c r="W26" s="86"/>
      <c r="X26" s="42"/>
      <c r="Y26" s="42"/>
      <c r="Z26" s="42"/>
      <c r="AA26" s="42"/>
      <c r="AB26" s="42"/>
      <c r="AC26" s="95"/>
      <c r="AD26" s="91"/>
      <c r="AE26" s="42"/>
      <c r="AF26" s="42"/>
      <c r="AG26" s="42"/>
      <c r="AH26" s="42"/>
      <c r="AI26" s="42"/>
      <c r="AJ26" s="100"/>
      <c r="AK26" s="86"/>
      <c r="AL26" s="42"/>
      <c r="AM26" s="42"/>
      <c r="AN26" s="42"/>
      <c r="AO26" s="42"/>
      <c r="AP26" s="42"/>
      <c r="AQ26" s="95"/>
      <c r="AR26" s="91"/>
      <c r="AS26" s="42"/>
      <c r="AT26" s="42"/>
      <c r="AU26" s="42"/>
      <c r="AV26" s="42"/>
      <c r="AW26" s="42"/>
      <c r="AX26" s="100"/>
      <c r="AY26" s="86"/>
      <c r="AZ26" s="42"/>
      <c r="BA26" s="42"/>
      <c r="BB26" s="42"/>
      <c r="BC26" s="42"/>
      <c r="BD26" s="42"/>
      <c r="BE26" s="95"/>
      <c r="BF26" s="86"/>
      <c r="BG26" s="42"/>
      <c r="BH26" s="42"/>
      <c r="BI26" s="42"/>
      <c r="BJ26" s="42"/>
      <c r="BK26" s="42"/>
      <c r="BL26" s="95"/>
      <c r="BM26" s="86"/>
      <c r="BN26" s="42"/>
      <c r="BO26" s="42"/>
      <c r="BP26" s="42"/>
      <c r="BQ26" s="42"/>
      <c r="BR26" s="42"/>
      <c r="BS26" s="95"/>
      <c r="BT26" s="86"/>
      <c r="BU26" s="42"/>
      <c r="BV26" s="42"/>
      <c r="BW26" s="42"/>
      <c r="BX26" s="42"/>
      <c r="BY26" s="42"/>
      <c r="BZ26" s="95"/>
      <c r="CA26" s="86"/>
      <c r="CB26" s="42"/>
      <c r="CC26" s="42"/>
      <c r="CD26" s="42"/>
      <c r="CE26" s="42"/>
      <c r="CF26" s="42"/>
      <c r="CG26" s="95"/>
      <c r="CH26" s="86"/>
      <c r="CI26" s="42"/>
      <c r="CJ26" s="42"/>
      <c r="CK26" s="42"/>
      <c r="CL26" s="42"/>
      <c r="CM26" s="42"/>
      <c r="CN26" s="95"/>
      <c r="CO26" s="86"/>
      <c r="CP26" s="42"/>
      <c r="CQ26" s="42"/>
      <c r="CR26" s="42"/>
      <c r="CS26" s="42"/>
      <c r="CT26" s="42"/>
      <c r="CU26" s="95"/>
      <c r="CV26" s="86"/>
      <c r="CW26" s="42"/>
      <c r="CX26" s="42"/>
      <c r="CY26" s="42"/>
      <c r="CZ26" s="42"/>
      <c r="DA26" s="42"/>
      <c r="DB26" s="95"/>
      <c r="DC26" s="86"/>
      <c r="DD26" s="42"/>
      <c r="DE26" s="42"/>
      <c r="DF26" s="42"/>
      <c r="DG26" s="42"/>
      <c r="DH26" s="42"/>
      <c r="DI26" s="95"/>
      <c r="DJ26" s="86"/>
      <c r="DK26" s="42"/>
      <c r="DL26" s="42"/>
      <c r="DM26" s="42"/>
      <c r="DN26" s="42"/>
      <c r="DO26" s="42"/>
      <c r="DP26" s="95"/>
    </row>
    <row r="27" spans="1:120" s="38" customFormat="1" ht="30" customHeight="1">
      <c r="A27" s="7"/>
      <c r="B27" s="128" t="s">
        <v>33</v>
      </c>
      <c r="C27" s="67"/>
      <c r="D27" s="68">
        <v>0</v>
      </c>
      <c r="E27" s="69">
        <f>F26+1</f>
        <v>45761</v>
      </c>
      <c r="F27" s="69">
        <f>E27+7</f>
        <v>45768</v>
      </c>
      <c r="G27" s="11"/>
      <c r="H27" s="5">
        <f t="shared" ca="1" si="51"/>
        <v>8</v>
      </c>
      <c r="I27" s="86"/>
      <c r="J27" s="42"/>
      <c r="K27" s="42"/>
      <c r="L27" s="42"/>
      <c r="M27" s="42"/>
      <c r="N27" s="42"/>
      <c r="O27" s="95"/>
      <c r="P27" s="91"/>
      <c r="Q27" s="42"/>
      <c r="R27" s="42"/>
      <c r="S27" s="42"/>
      <c r="T27" s="42"/>
      <c r="U27" s="42"/>
      <c r="V27" s="100"/>
      <c r="W27" s="86"/>
      <c r="X27" s="42"/>
      <c r="Y27" s="42"/>
      <c r="Z27" s="42"/>
      <c r="AA27" s="42"/>
      <c r="AB27" s="42"/>
      <c r="AC27" s="95"/>
      <c r="AD27" s="91"/>
      <c r="AE27" s="42"/>
      <c r="AF27" s="42"/>
      <c r="AG27" s="42"/>
      <c r="AH27" s="42"/>
      <c r="AI27" s="42"/>
      <c r="AJ27" s="100"/>
      <c r="AK27" s="86"/>
      <c r="AL27" s="42"/>
      <c r="AM27" s="42"/>
      <c r="AN27" s="42"/>
      <c r="AO27" s="42"/>
      <c r="AP27" s="42"/>
      <c r="AQ27" s="95"/>
      <c r="AR27" s="91"/>
      <c r="AS27" s="42"/>
      <c r="AT27" s="42"/>
      <c r="AU27" s="42"/>
      <c r="AV27" s="42"/>
      <c r="AW27" s="42"/>
      <c r="AX27" s="100"/>
      <c r="AY27" s="86"/>
      <c r="AZ27" s="42"/>
      <c r="BA27" s="42"/>
      <c r="BB27" s="42"/>
      <c r="BC27" s="42"/>
      <c r="BD27" s="42"/>
      <c r="BE27" s="95"/>
      <c r="BF27" s="86"/>
      <c r="BG27" s="42"/>
      <c r="BH27" s="42"/>
      <c r="BI27" s="42"/>
      <c r="BJ27" s="42"/>
      <c r="BK27" s="42"/>
      <c r="BL27" s="95"/>
      <c r="BM27" s="86"/>
      <c r="BN27" s="42"/>
      <c r="BO27" s="42"/>
      <c r="BP27" s="42"/>
      <c r="BQ27" s="42"/>
      <c r="BR27" s="42"/>
      <c r="BS27" s="95"/>
      <c r="BT27" s="86"/>
      <c r="BU27" s="42"/>
      <c r="BV27" s="42"/>
      <c r="BW27" s="42"/>
      <c r="BX27" s="42"/>
      <c r="BY27" s="42"/>
      <c r="BZ27" s="95"/>
      <c r="CA27" s="86"/>
      <c r="CB27" s="42"/>
      <c r="CC27" s="42"/>
      <c r="CD27" s="42"/>
      <c r="CE27" s="42"/>
      <c r="CF27" s="42"/>
      <c r="CG27" s="95"/>
      <c r="CH27" s="86"/>
      <c r="CI27" s="42"/>
      <c r="CJ27" s="42"/>
      <c r="CK27" s="42"/>
      <c r="CL27" s="42"/>
      <c r="CM27" s="42"/>
      <c r="CN27" s="95"/>
      <c r="CO27" s="86"/>
      <c r="CP27" s="42"/>
      <c r="CQ27" s="42"/>
      <c r="CR27" s="42"/>
      <c r="CS27" s="42"/>
      <c r="CT27" s="42"/>
      <c r="CU27" s="95"/>
      <c r="CV27" s="86"/>
      <c r="CW27" s="42"/>
      <c r="CX27" s="42"/>
      <c r="CY27" s="42"/>
      <c r="CZ27" s="42"/>
      <c r="DA27" s="42"/>
      <c r="DB27" s="95"/>
      <c r="DC27" s="86"/>
      <c r="DD27" s="42"/>
      <c r="DE27" s="42"/>
      <c r="DF27" s="42"/>
      <c r="DG27" s="42"/>
      <c r="DH27" s="42"/>
      <c r="DI27" s="95"/>
      <c r="DJ27" s="86"/>
      <c r="DK27" s="42"/>
      <c r="DL27" s="42"/>
      <c r="DM27" s="42"/>
      <c r="DN27" s="42"/>
      <c r="DO27" s="42"/>
      <c r="DP27" s="95"/>
    </row>
    <row r="28" spans="1:120" s="38" customFormat="1" ht="30" customHeight="1">
      <c r="A28" s="7"/>
      <c r="B28" s="128"/>
      <c r="C28" s="67"/>
      <c r="D28" s="68">
        <v>0</v>
      </c>
      <c r="E28" s="69">
        <v>45771</v>
      </c>
      <c r="F28" s="69">
        <v>45771</v>
      </c>
      <c r="G28" s="11"/>
      <c r="H28" s="5">
        <f t="shared" ca="1" si="51"/>
        <v>1</v>
      </c>
      <c r="I28" s="86"/>
      <c r="J28" s="42"/>
      <c r="K28" s="42"/>
      <c r="L28" s="42"/>
      <c r="M28" s="42"/>
      <c r="N28" s="42"/>
      <c r="O28" s="95"/>
      <c r="P28" s="91"/>
      <c r="Q28" s="42"/>
      <c r="R28" s="42"/>
      <c r="S28" s="42"/>
      <c r="T28" s="42"/>
      <c r="U28" s="42"/>
      <c r="V28" s="100"/>
      <c r="W28" s="86"/>
      <c r="X28" s="42"/>
      <c r="Y28" s="42"/>
      <c r="Z28" s="42"/>
      <c r="AA28" s="42"/>
      <c r="AB28" s="42"/>
      <c r="AC28" s="95"/>
      <c r="AD28" s="91"/>
      <c r="AE28" s="42"/>
      <c r="AF28" s="42"/>
      <c r="AG28" s="42"/>
      <c r="AH28" s="42"/>
      <c r="AI28" s="42"/>
      <c r="AJ28" s="100"/>
      <c r="AK28" s="86"/>
      <c r="AL28" s="42"/>
      <c r="AM28" s="42"/>
      <c r="AN28" s="42"/>
      <c r="AO28" s="42"/>
      <c r="AP28" s="42"/>
      <c r="AQ28" s="95"/>
      <c r="AR28" s="91"/>
      <c r="AS28" s="42"/>
      <c r="AT28" s="42"/>
      <c r="AU28" s="42"/>
      <c r="AV28" s="42"/>
      <c r="AW28" s="42"/>
      <c r="AX28" s="100"/>
      <c r="AY28" s="86"/>
      <c r="AZ28" s="42"/>
      <c r="BA28" s="42"/>
      <c r="BB28" s="42"/>
      <c r="BC28" s="42"/>
      <c r="BD28" s="42"/>
      <c r="BE28" s="95"/>
      <c r="BF28" s="86"/>
      <c r="BG28" s="42"/>
      <c r="BH28" s="42"/>
      <c r="BI28" s="42"/>
      <c r="BJ28" s="42"/>
      <c r="BK28" s="42"/>
      <c r="BL28" s="95"/>
      <c r="BM28" s="86"/>
      <c r="BN28" s="42"/>
      <c r="BO28" s="42"/>
      <c r="BP28" s="42"/>
      <c r="BQ28" s="42"/>
      <c r="BR28" s="42"/>
      <c r="BS28" s="95"/>
      <c r="BT28" s="86"/>
      <c r="BU28" s="42"/>
      <c r="BV28" s="42"/>
      <c r="BW28" s="42"/>
      <c r="BX28" s="42"/>
      <c r="BY28" s="42"/>
      <c r="BZ28" s="95"/>
      <c r="CA28" s="86"/>
      <c r="CB28" s="42"/>
      <c r="CC28" s="42"/>
      <c r="CD28" s="42"/>
      <c r="CE28" s="42"/>
      <c r="CF28" s="42"/>
      <c r="CG28" s="95"/>
      <c r="CH28" s="86"/>
      <c r="CI28" s="42"/>
      <c r="CJ28" s="42"/>
      <c r="CK28" s="42"/>
      <c r="CL28" s="42"/>
      <c r="CM28" s="42"/>
      <c r="CN28" s="95"/>
      <c r="CO28" s="86"/>
      <c r="CP28" s="42"/>
      <c r="CQ28" s="42"/>
      <c r="CR28" s="42"/>
      <c r="CS28" s="42"/>
      <c r="CT28" s="42"/>
      <c r="CU28" s="95"/>
      <c r="CV28" s="86"/>
      <c r="CW28" s="42"/>
      <c r="CX28" s="42"/>
      <c r="CY28" s="42"/>
      <c r="CZ28" s="42"/>
      <c r="DA28" s="42"/>
      <c r="DB28" s="95"/>
      <c r="DC28" s="86"/>
      <c r="DD28" s="42"/>
      <c r="DE28" s="42"/>
      <c r="DF28" s="42"/>
      <c r="DG28" s="42"/>
      <c r="DH28" s="42"/>
      <c r="DI28" s="95"/>
      <c r="DJ28" s="86"/>
      <c r="DK28" s="42"/>
      <c r="DL28" s="42"/>
      <c r="DM28" s="42"/>
      <c r="DN28" s="42"/>
      <c r="DO28" s="42"/>
      <c r="DP28" s="95"/>
    </row>
    <row r="29" spans="1:120" s="38" customFormat="1" ht="30" customHeight="1" thickBot="1">
      <c r="A29" s="7"/>
      <c r="B29" s="70"/>
      <c r="C29" s="71"/>
      <c r="D29" s="72"/>
      <c r="E29" s="73"/>
      <c r="F29" s="73"/>
      <c r="G29" s="11"/>
      <c r="H29" s="5" t="str">
        <f t="shared" ca="1" si="51"/>
        <v/>
      </c>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row>
    <row r="30" spans="1:120" s="38" customFormat="1" ht="30" customHeight="1" thickBot="1">
      <c r="A30" s="8"/>
      <c r="B30" s="74" t="s">
        <v>34</v>
      </c>
      <c r="C30" s="75"/>
      <c r="D30" s="76"/>
      <c r="E30" s="77"/>
      <c r="F30" s="78"/>
      <c r="G30" s="11"/>
      <c r="H30" s="6" t="str">
        <f t="shared" ca="1" si="51"/>
        <v/>
      </c>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row>
    <row r="31" spans="1:120" ht="30" customHeight="1">
      <c r="G31" s="3"/>
    </row>
    <row r="32" spans="1:120" ht="30" customHeight="1">
      <c r="C32" s="10"/>
      <c r="F32" s="9"/>
    </row>
    <row r="33" spans="3:3" ht="30" customHeight="1">
      <c r="C33" s="4"/>
    </row>
  </sheetData>
  <mergeCells count="27">
    <mergeCell ref="CV8:DB8"/>
    <mergeCell ref="A5:A6"/>
    <mergeCell ref="B5:B6"/>
    <mergeCell ref="C5:C6"/>
    <mergeCell ref="D5:D6"/>
    <mergeCell ref="E5:E6"/>
    <mergeCell ref="F5:F6"/>
    <mergeCell ref="Q2:Z2"/>
    <mergeCell ref="Q1:Z1"/>
    <mergeCell ref="I1:O1"/>
    <mergeCell ref="I2:O2"/>
    <mergeCell ref="BF4:BL4"/>
    <mergeCell ref="I4:O4"/>
    <mergeCell ref="P4:V4"/>
    <mergeCell ref="W4:AC4"/>
    <mergeCell ref="AD4:AJ4"/>
    <mergeCell ref="AK4:AQ4"/>
    <mergeCell ref="AR4:AX4"/>
    <mergeCell ref="AY4:BE4"/>
    <mergeCell ref="CV4:DB4"/>
    <mergeCell ref="DC4:DI4"/>
    <mergeCell ref="DJ4:DP4"/>
    <mergeCell ref="BM4:BS4"/>
    <mergeCell ref="BT4:BZ4"/>
    <mergeCell ref="CA4:CG4"/>
    <mergeCell ref="CH4:CN4"/>
    <mergeCell ref="CO4:CU4"/>
  </mergeCells>
  <conditionalFormatting sqref="D13">
    <cfRule type="dataBar" priority="7">
      <dataBar>
        <cfvo type="num" val="0"/>
        <cfvo type="num" val="1"/>
        <color theme="0"/>
      </dataBar>
      <extLst>
        <ext xmlns:x14="http://schemas.microsoft.com/office/spreadsheetml/2009/9/main" uri="{B025F937-C7B1-47D3-B67F-A62EFF666E3E}">
          <x14:id>{FAE50897-E6A3-42F9-99FD-D2CBCEADC555}</x14:id>
        </ext>
      </extLst>
    </cfRule>
  </conditionalFormatting>
  <conditionalFormatting sqref="D14:D30 D7:D12">
    <cfRule type="dataBar" priority="30">
      <dataBar>
        <cfvo type="num" val="0"/>
        <cfvo type="num" val="1"/>
        <color theme="0"/>
      </dataBar>
      <extLst>
        <ext xmlns:x14="http://schemas.microsoft.com/office/spreadsheetml/2009/9/main" uri="{B025F937-C7B1-47D3-B67F-A62EFF666E3E}">
          <x14:id>{B0389232-4C98-4A03-AD0E-39F63BAD1F53}</x14:id>
        </ext>
      </extLst>
    </cfRule>
  </conditionalFormatting>
  <conditionalFormatting sqref="E8:F8">
    <cfRule type="expression" dxfId="11" priority="2">
      <formula>AND(task_start&lt;=E$5,ROUNDDOWN((task_end-task_start+1)*task_progress,0)+task_start-1&gt;=E$5)</formula>
    </cfRule>
    <cfRule type="expression" dxfId="10" priority="3">
      <formula>AND(TODAY()&gt;=E$5, TODAY()&lt;F$5)</formula>
    </cfRule>
    <cfRule type="expression" dxfId="9" priority="6" stopIfTrue="1">
      <formula>AND(task_end&gt;=E$5,task_start&lt;F$5)</formula>
    </cfRule>
  </conditionalFormatting>
  <conditionalFormatting sqref="I8:CV8 DC8:DP8 I9:DP13">
    <cfRule type="expression" dxfId="8" priority="13">
      <formula>AND(task_start&lt;=I$5,ROUNDDOWN((task_end-task_start+1)*task_progress,0)+task_start-1&gt;=I$5)</formula>
    </cfRule>
    <cfRule type="expression" dxfId="7" priority="14" stopIfTrue="1">
      <formula>AND(task_end&gt;=I$5,task_start&lt;J$5)</formula>
    </cfRule>
  </conditionalFormatting>
  <conditionalFormatting sqref="I4:DP7 I8:CV8 DC8:DP8 I9:DP28">
    <cfRule type="expression" dxfId="6" priority="8">
      <formula>AND(TODAY()&gt;=I$5, TODAY()&lt;J$5)</formula>
    </cfRule>
  </conditionalFormatting>
  <conditionalFormatting sqref="I15:DP18">
    <cfRule type="expression" dxfId="5" priority="11">
      <formula>AND(task_start&lt;=I$5,ROUNDDOWN((task_end-task_start+1)*task_progress,0)+task_start-1&gt;=I$5)</formula>
    </cfRule>
    <cfRule type="expression" dxfId="4" priority="12" stopIfTrue="1">
      <formula>AND(task_end&gt;=I$5,task_start&lt;J$5)</formula>
    </cfRule>
  </conditionalFormatting>
  <conditionalFormatting sqref="I20:DP23">
    <cfRule type="expression" dxfId="3" priority="9">
      <formula>AND(task_start&lt;=I$5,ROUNDDOWN((task_end-task_start+1)*task_progress,0)+task_start-1&gt;=I$5)</formula>
    </cfRule>
    <cfRule type="expression" dxfId="2" priority="10" stopIfTrue="1">
      <formula>AND(task_end&gt;=I$5,task_start&lt;J$5)</formula>
    </cfRule>
  </conditionalFormatting>
  <conditionalFormatting sqref="I25:DP28">
    <cfRule type="expression" dxfId="1" priority="43">
      <formula>AND(task_start&lt;=I$5,ROUNDDOWN((task_end-task_start+1)*task_progress,0)+task_start-1&gt;=I$5)</formula>
    </cfRule>
    <cfRule type="expression" dxfId="0" priority="44" stopIfTrue="1">
      <formula>AND(task_end&gt;=I$5,task_start&lt;J$5)</formula>
    </cfRule>
  </conditionalFormatting>
  <dataValidations count="13">
    <dataValidation type="whole" operator="greaterThanOrEqual" allowBlank="1" showInputMessage="1" promptTitle="Display Week" prompt="Changing this number will scroll the Gantt Chart view." sqref="Q2" xr:uid="{00000000-0002-0000-0000-000000000000}">
      <formula1>1</formula1>
    </dataValidation>
    <dataValidation allowBlank="1" showInputMessage="1" showErrorMessage="1" prompt="Create a Project Schedule in this worksheet._x000a_Enter title of this project in cell B1. _x000a_Information on how to use this worksheet, including instructions for screen readers and the author of this workbook, is in the About worksheet._x000a_" sqref="A1" xr:uid="{D005F8F4-EA16-4627-8A05-1997BE425B88}"/>
    <dataValidation allowBlank="1" showInputMessage="1" showErrorMessage="1" prompt="Enter Company name in cel B2." sqref="A2" xr:uid="{75F274B0-5B30-4CC0-A53C-C012C0845179}"/>
    <dataValidation allowBlank="1" showInputMessage="1" showErrorMessage="1" prompt="Enter the name of the Project Lead in cell C3. Enter the Project Start date in cell Q1. Project Start: label is in cell I1." sqref="A3" xr:uid="{EEA7C783-457F-401F-98B9-9035587B9210}"/>
    <dataValidation allowBlank="1" showInputMessage="1" showErrorMessage="1" prompt="The Display week in cell Q2 is the starting week to display in the project schedule in cell I4. The project start date is Week 1. To change the display week, enter a new week number in cell Q2._x000a__x000a_Start date for each week is auto calculated starting in I4." sqref="A4" xr:uid="{43382715-6BC7-4B19-A31B-4B13A11ED166}"/>
    <dataValidation allowBlank="1" showInputMessage="1" showErrorMessage="1" prompt="Cells I5 through BL5 contain the day number for the week represented in the cell block above each date and are auto calculated._x000a__x000a_Today's date is outlined from today's date in row 5 through the entire date column to the end of the project schedule." sqref="A5:A6" xr:uid="{7A3789A6-A3FB-43B6-A4F7-8C0AC564F67E}"/>
    <dataValidation allowBlank="1" showInputMessage="1" showErrorMessage="1" prompt="Cell B8 contains the Phase 1 sample title. Enter a new title in cell B8._x000a_To delete the phase and work only from tasks, simply delete this row." sqref="A9" xr:uid="{CEC78982-AFA8-419E-B0A2-676B709E5100}"/>
    <dataValidation allowBlank="1" showInputMessage="1" showErrorMessage="1" prompt="B9 contains the task name.  C9 is the assignee.  D9 is a progress bar that shades based on the number entered into the cell.  _x000a__x000a_E9 contains the start date and F9 contains the end date._x000a__x000a_The Gantt chart will fill in starting in cell I9 based on task dates." sqref="A10" xr:uid="{D870A2F6-6B07-4F5A-A81D-4BCCFADF8796}"/>
    <dataValidation allowBlank="1" showInputMessage="1" showErrorMessage="1" prompt="Rows 10 through 13 repeat the pattern from row 9. _x000a__x000a_Repeat the instructions from cell A9 for all task rows in this worksheet. _x000a__x000a_Continue entering tasks in cells A10 through A13 or go to cell A14 to learn more." sqref="A11" xr:uid="{872449A7-C3CC-45B6-BA90-B1AAD66BA0E5}"/>
    <dataValidation allowBlank="1" showInputMessage="1" showErrorMessage="1" prompt="Cell B14 contains the Phase 2 sample title. Enter a new title in cell B14._x000a_To delete the phase and work only from tasks, simply delete this row. To remove the phase, simply delete the row. Add tasks to previous phase by entering a new row above this one._x000a_" sqref="A14" xr:uid="{4F48FC41-E335-47F1-87AA-3333A52AD81C}"/>
    <dataValidation allowBlank="1" showInputMessage="1" showErrorMessage="1" prompt="Phase 3's sample block starts in cell B20." sqref="A19" xr:uid="{956902D1-D3B5-416D-BB69-9362D193BC0A}"/>
    <dataValidation allowBlank="1" showInputMessage="1" showErrorMessage="1" prompt="Phase 4's sample block starts in cell B26." sqref="A24" xr:uid="{DE54E5DE-526D-4D71-8D03-E99B4AB2FEE5}"/>
    <dataValidation allowBlank="1" showInputMessage="1" showErrorMessage="1" prompt="This row marks the end of the Project Schedule. DO NOT enter anything in this row. _x000a_Insert new rows ABOVE this one to continue building out your Project Schedule." sqref="A30" xr:uid="{79B9237E-4DD3-4E0F-8ED6-E0B695A99D96}"/>
  </dataValidations>
  <printOptions horizontalCentered="1"/>
  <pageMargins left="0.35" right="0.35" top="0.35" bottom="0.5" header="0.3" footer="0.3"/>
  <pageSetup scale="57" fitToHeight="0" orientation="landscape" r:id="rId1"/>
  <headerFooter differentFirst="1" scaleWithDoc="0">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dataBar" id="{FAE50897-E6A3-42F9-99FD-D2CBCEADC555}">
            <x14:dataBar minLength="0" maxLength="100" gradient="0">
              <x14:cfvo type="num">
                <xm:f>0</xm:f>
              </x14:cfvo>
              <x14:cfvo type="num">
                <xm:f>1</xm:f>
              </x14:cfvo>
              <x14:negativeFillColor rgb="FFFF0000"/>
              <x14:axisColor rgb="FF000000"/>
            </x14:dataBar>
          </x14:cfRule>
          <xm:sqref>D13</xm:sqref>
        </x14:conditionalFormatting>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D14:D30 D7:D12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1CCF-8972-4333-9E11-0E93AE2F47AA}">
  <dimension ref="A1:D41"/>
  <sheetViews>
    <sheetView tabSelected="1" workbookViewId="0">
      <selection activeCell="C26" sqref="C26"/>
    </sheetView>
  </sheetViews>
  <sheetFormatPr defaultRowHeight="14.25"/>
  <cols>
    <col min="1" max="1" width="9" style="2"/>
    <col min="2" max="2" width="9.75" style="2" customWidth="1"/>
    <col min="3" max="3" width="25.625" bestFit="1" customWidth="1"/>
    <col min="4" max="4" width="18.375" customWidth="1"/>
  </cols>
  <sheetData>
    <row r="1" spans="1:4" ht="15.75" customHeight="1">
      <c r="A1" s="2" t="s">
        <v>35</v>
      </c>
      <c r="B1" s="2" t="s">
        <v>36</v>
      </c>
      <c r="C1" t="s">
        <v>37</v>
      </c>
    </row>
    <row r="2" spans="1:4" ht="15.75" customHeight="1">
      <c r="A2" s="2">
        <v>1</v>
      </c>
    </row>
    <row r="3" spans="1:4" ht="14.1" customHeight="1">
      <c r="A3" s="118">
        <v>2</v>
      </c>
      <c r="B3" s="119">
        <v>45901</v>
      </c>
      <c r="C3" s="120" t="s">
        <v>38</v>
      </c>
      <c r="D3" s="120" t="s">
        <v>39</v>
      </c>
    </row>
    <row r="4" spans="1:4" ht="14.1" customHeight="1">
      <c r="A4" s="118">
        <v>2</v>
      </c>
      <c r="B4" s="119">
        <v>45907</v>
      </c>
      <c r="C4" s="120" t="s">
        <v>40</v>
      </c>
      <c r="D4" s="120" t="s">
        <v>39</v>
      </c>
    </row>
    <row r="5" spans="1:4">
      <c r="A5" s="118">
        <v>3</v>
      </c>
      <c r="B5" s="119">
        <v>45908</v>
      </c>
      <c r="C5" s="120" t="s">
        <v>41</v>
      </c>
      <c r="D5" s="120" t="s">
        <v>14</v>
      </c>
    </row>
    <row r="6" spans="1:4" ht="14.1" customHeight="1">
      <c r="A6" s="118">
        <v>3</v>
      </c>
      <c r="B6" s="119">
        <v>45910</v>
      </c>
      <c r="C6" s="120" t="s">
        <v>42</v>
      </c>
      <c r="D6" s="120" t="s">
        <v>43</v>
      </c>
    </row>
    <row r="7" spans="1:4" ht="14.1" customHeight="1">
      <c r="A7" s="118">
        <v>3</v>
      </c>
      <c r="B7" s="119">
        <v>45914</v>
      </c>
      <c r="C7" s="120" t="s">
        <v>44</v>
      </c>
      <c r="D7" s="120" t="s">
        <v>39</v>
      </c>
    </row>
    <row r="8" spans="1:4" ht="14.1" customHeight="1">
      <c r="A8" s="2">
        <v>3</v>
      </c>
      <c r="B8" s="117">
        <v>45919</v>
      </c>
      <c r="C8" t="s">
        <v>45</v>
      </c>
      <c r="D8" t="s">
        <v>45</v>
      </c>
    </row>
    <row r="9" spans="1:4" ht="14.1" customHeight="1">
      <c r="A9" s="2">
        <v>3</v>
      </c>
      <c r="B9" s="117">
        <v>45920</v>
      </c>
      <c r="C9" t="s">
        <v>46</v>
      </c>
      <c r="D9" t="s">
        <v>47</v>
      </c>
    </row>
    <row r="10" spans="1:4">
      <c r="A10" s="118">
        <v>4</v>
      </c>
      <c r="B10" s="119">
        <v>45921</v>
      </c>
      <c r="C10" s="120" t="s">
        <v>48</v>
      </c>
      <c r="D10" s="120" t="s">
        <v>39</v>
      </c>
    </row>
    <row r="11" spans="1:4" ht="14.1" customHeight="1">
      <c r="A11" s="118">
        <v>5</v>
      </c>
      <c r="B11" s="119">
        <v>45922</v>
      </c>
      <c r="C11" s="120" t="s">
        <v>49</v>
      </c>
      <c r="D11" s="120" t="s">
        <v>14</v>
      </c>
    </row>
    <row r="12" spans="1:4" ht="14.1" customHeight="1">
      <c r="A12" s="118">
        <v>5</v>
      </c>
      <c r="B12" s="119">
        <v>45926</v>
      </c>
      <c r="C12" s="120" t="s">
        <v>50</v>
      </c>
      <c r="D12" s="120" t="s">
        <v>43</v>
      </c>
    </row>
    <row r="13" spans="1:4">
      <c r="A13" s="2">
        <v>5</v>
      </c>
      <c r="B13" s="117">
        <v>45927</v>
      </c>
      <c r="C13" t="s">
        <v>51</v>
      </c>
      <c r="D13" t="s">
        <v>45</v>
      </c>
    </row>
    <row r="14" spans="1:4">
      <c r="A14" s="2">
        <v>5</v>
      </c>
      <c r="B14" s="117">
        <v>45934</v>
      </c>
      <c r="C14" t="s">
        <v>52</v>
      </c>
      <c r="D14" t="s">
        <v>45</v>
      </c>
    </row>
    <row r="15" spans="1:4" ht="14.1" customHeight="1">
      <c r="A15" s="118">
        <v>6</v>
      </c>
      <c r="B15" s="119">
        <v>45935</v>
      </c>
      <c r="C15" s="120" t="s">
        <v>53</v>
      </c>
      <c r="D15" s="120" t="s">
        <v>39</v>
      </c>
    </row>
    <row r="16" spans="1:4">
      <c r="A16" s="118">
        <v>6</v>
      </c>
      <c r="B16" s="119">
        <v>45935</v>
      </c>
      <c r="C16" s="120" t="s">
        <v>54</v>
      </c>
      <c r="D16" s="120" t="s">
        <v>43</v>
      </c>
    </row>
    <row r="17" spans="1:4" ht="14.1" customHeight="1">
      <c r="A17" s="118">
        <v>7</v>
      </c>
      <c r="B17" s="119">
        <v>45936</v>
      </c>
      <c r="C17" s="120" t="s">
        <v>55</v>
      </c>
      <c r="D17" s="120" t="s">
        <v>14</v>
      </c>
    </row>
    <row r="18" spans="1:4" ht="14.1" customHeight="1">
      <c r="A18" s="118">
        <v>7</v>
      </c>
      <c r="B18" s="119">
        <v>45940</v>
      </c>
      <c r="C18" s="120" t="s">
        <v>56</v>
      </c>
      <c r="D18" s="120" t="s">
        <v>43</v>
      </c>
    </row>
    <row r="19" spans="1:4" ht="14.1" customHeight="1">
      <c r="A19" s="118">
        <v>7</v>
      </c>
      <c r="B19" s="119">
        <v>45940</v>
      </c>
      <c r="C19" s="120" t="s">
        <v>57</v>
      </c>
      <c r="D19" s="120" t="s">
        <v>43</v>
      </c>
    </row>
    <row r="20" spans="1:4">
      <c r="A20" s="2">
        <v>7</v>
      </c>
      <c r="B20" s="117">
        <v>45940</v>
      </c>
      <c r="C20" t="s">
        <v>58</v>
      </c>
    </row>
    <row r="21" spans="1:4">
      <c r="A21" s="2">
        <v>7</v>
      </c>
      <c r="B21" s="117">
        <v>45949</v>
      </c>
      <c r="C21" t="s">
        <v>59</v>
      </c>
    </row>
    <row r="22" spans="1:4">
      <c r="A22" s="2">
        <v>8</v>
      </c>
      <c r="B22" s="117"/>
    </row>
    <row r="23" spans="1:4">
      <c r="A23" s="2">
        <v>9</v>
      </c>
      <c r="B23" s="117"/>
    </row>
    <row r="24" spans="1:4">
      <c r="A24" s="2">
        <v>10</v>
      </c>
      <c r="B24" s="117"/>
    </row>
    <row r="25" spans="1:4">
      <c r="A25" s="2">
        <v>11</v>
      </c>
      <c r="B25" s="117">
        <v>45970</v>
      </c>
      <c r="C25" t="s">
        <v>60</v>
      </c>
    </row>
    <row r="26" spans="1:4">
      <c r="A26" s="2">
        <v>12</v>
      </c>
      <c r="B26" s="117">
        <v>45977</v>
      </c>
      <c r="C26" t="s">
        <v>61</v>
      </c>
    </row>
    <row r="27" spans="1:4">
      <c r="A27" s="2">
        <v>13</v>
      </c>
      <c r="B27" s="117">
        <v>45981</v>
      </c>
      <c r="C27" t="s">
        <v>62</v>
      </c>
    </row>
    <row r="28" spans="1:4">
      <c r="A28" s="2">
        <v>14</v>
      </c>
      <c r="B28" s="117">
        <v>45996</v>
      </c>
      <c r="C28" t="s">
        <v>63</v>
      </c>
    </row>
    <row r="29" spans="1:4">
      <c r="B29" s="117"/>
    </row>
    <row r="30" spans="1:4">
      <c r="B30" s="117"/>
    </row>
    <row r="31" spans="1:4">
      <c r="B31" s="117"/>
    </row>
    <row r="32" spans="1:4">
      <c r="B32" s="117"/>
    </row>
    <row r="33" spans="2:2">
      <c r="B33" s="117"/>
    </row>
    <row r="34" spans="2:2">
      <c r="B34" s="117"/>
    </row>
    <row r="35" spans="2:2">
      <c r="B35" s="117"/>
    </row>
    <row r="36" spans="2:2">
      <c r="B36" s="117"/>
    </row>
    <row r="37" spans="2:2">
      <c r="B37" s="117"/>
    </row>
    <row r="38" spans="2:2">
      <c r="B38" s="117"/>
    </row>
    <row r="39" spans="2:2">
      <c r="B39" s="117"/>
    </row>
    <row r="40" spans="2:2">
      <c r="B40" s="117"/>
    </row>
    <row r="41" spans="2:2">
      <c r="B41" s="1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80BA9-6DDF-4222-90ED-4924A4D17F23}">
  <dimension ref="B1:C12"/>
  <sheetViews>
    <sheetView workbookViewId="0">
      <selection activeCell="B12" sqref="B12"/>
    </sheetView>
  </sheetViews>
  <sheetFormatPr defaultRowHeight="14.25"/>
  <cols>
    <col min="2" max="2" width="17" customWidth="1"/>
  </cols>
  <sheetData>
    <row r="1" spans="2:3">
      <c r="B1" t="s">
        <v>64</v>
      </c>
      <c r="C1" t="s">
        <v>45</v>
      </c>
    </row>
    <row r="2" spans="2:3">
      <c r="B2" t="s">
        <v>65</v>
      </c>
      <c r="C2" s="116" t="b">
        <v>1</v>
      </c>
    </row>
    <row r="3" spans="2:3">
      <c r="B3" t="s">
        <v>66</v>
      </c>
      <c r="C3" s="116" t="b">
        <v>1</v>
      </c>
    </row>
    <row r="4" spans="2:3">
      <c r="B4" t="s">
        <v>67</v>
      </c>
      <c r="C4" s="116" t="b">
        <v>1</v>
      </c>
    </row>
    <row r="5" spans="2:3">
      <c r="B5" t="s">
        <v>68</v>
      </c>
      <c r="C5" s="116" t="b">
        <v>1</v>
      </c>
    </row>
    <row r="6" spans="2:3">
      <c r="B6" t="s">
        <v>69</v>
      </c>
      <c r="C6" s="116" t="b">
        <v>1</v>
      </c>
    </row>
    <row r="7" spans="2:3">
      <c r="B7" t="s">
        <v>70</v>
      </c>
      <c r="C7" s="116" t="b">
        <v>1</v>
      </c>
    </row>
    <row r="8" spans="2:3">
      <c r="B8" t="s">
        <v>71</v>
      </c>
      <c r="C8" s="116" t="b">
        <v>0</v>
      </c>
    </row>
    <row r="9" spans="2:3">
      <c r="B9" t="s">
        <v>72</v>
      </c>
      <c r="C9" s="116" t="b">
        <v>0</v>
      </c>
    </row>
    <row r="10" spans="2:3">
      <c r="B10" t="s">
        <v>73</v>
      </c>
      <c r="C10" s="116" t="b">
        <v>0</v>
      </c>
    </row>
    <row r="11" spans="2:3">
      <c r="B11" t="s">
        <v>74</v>
      </c>
      <c r="C11" s="116" t="b">
        <v>0</v>
      </c>
    </row>
    <row r="12" spans="2:3">
      <c r="B12" t="s">
        <v>75</v>
      </c>
      <c r="C12" s="116" t="b">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E846A47167934597D257C49E3E30A5" ma:contentTypeVersion="15" ma:contentTypeDescription="Create a new document." ma:contentTypeScope="" ma:versionID="5b6b0b5ecb5c0090fc9ef7731f46efe3">
  <xsd:schema xmlns:xsd="http://www.w3.org/2001/XMLSchema" xmlns:xs="http://www.w3.org/2001/XMLSchema" xmlns:p="http://schemas.microsoft.com/office/2006/metadata/properties" xmlns:ns3="1f4bd2a7-54b9-416b-b9b6-72fcd2b4c0aa" xmlns:ns4="b16e1b3e-b80b-4a03-851d-a5bf1d3810ae" targetNamespace="http://schemas.microsoft.com/office/2006/metadata/properties" ma:root="true" ma:fieldsID="c653734fe4bd619ebf77f4c95d4a8455" ns3:_="" ns4:_="">
    <xsd:import namespace="1f4bd2a7-54b9-416b-b9b6-72fcd2b4c0aa"/>
    <xsd:import namespace="b16e1b3e-b80b-4a03-851d-a5bf1d3810ae"/>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bd2a7-54b9-416b-b9b6-72fcd2b4c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6e1b3e-b80b-4a03-851d-a5bf1d3810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f4bd2a7-54b9-416b-b9b6-72fcd2b4c0a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6D5130-EBFC-4B42-8D04-3B5E508F2EE7}"/>
</file>

<file path=customXml/itemProps2.xml><?xml version="1.0" encoding="utf-8"?>
<ds:datastoreItem xmlns:ds="http://schemas.openxmlformats.org/officeDocument/2006/customXml" ds:itemID="{A82239A0-E68C-493F-BEE6-C77FEA397FD6}"/>
</file>

<file path=customXml/itemProps3.xml><?xml version="1.0" encoding="utf-8"?>
<ds:datastoreItem xmlns:ds="http://schemas.openxmlformats.org/officeDocument/2006/customXml" ds:itemID="{97245281-08F3-4104-84BD-39F3D8CFB195}"/>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TM16400962</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Britney Lourng</dc:creator>
  <cp:keywords/>
  <dc:description/>
  <cp:lastModifiedBy>Misa A Won</cp:lastModifiedBy>
  <cp:revision/>
  <dcterms:created xsi:type="dcterms:W3CDTF">2022-03-11T22:41:12Z</dcterms:created>
  <dcterms:modified xsi:type="dcterms:W3CDTF">2025-09-15T17:22:28Z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0x01010016E846A47167934597D257C49E3E30A5</vt:lpwstr>
  </property>
  <property fmtid="{D5CDD505-2E9C-101B-9397-08002B2CF9AE}" pid="3" name="MediaServiceImageTags">
    <vt:lpwstr/>
  </property>
</Properties>
</file>